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33" activeTab="40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  <sheet name="Check_ISGS" sheetId="78" r:id="rId63"/>
  </sheets>
  <externalReferences>
    <externalReference r:id="rId64"/>
    <externalReference r:id="rId65"/>
    <externalReference r:id="rId66"/>
    <externalReference r:id="rId67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J32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J48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J52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J60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J72"/>
  <c r="AE73"/>
  <c r="AF73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F77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F81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J8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J92"/>
  <c r="AE93"/>
  <c r="AF93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B96" i="63" l="1"/>
  <c r="AB92"/>
  <c r="AB84"/>
  <c r="AB72"/>
  <c r="AB60"/>
  <c r="AB52"/>
  <c r="AB48"/>
  <c r="AB32"/>
  <c r="AB93"/>
  <c r="AB81"/>
  <c r="AB97" i="62"/>
  <c r="AB77"/>
  <c r="AB73"/>
  <c r="AB69"/>
  <c r="AB65"/>
  <c r="AB53"/>
  <c r="AB45"/>
  <c r="AB37"/>
  <c r="AB16" i="61"/>
  <c r="AB93"/>
  <c r="AB89"/>
  <c r="AB81"/>
  <c r="AB77"/>
  <c r="AB73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U66"/>
  <c r="N66"/>
  <c r="F66"/>
  <c r="U65"/>
  <c r="U64"/>
  <c r="N64"/>
  <c r="F64"/>
  <c r="U63"/>
  <c r="F63"/>
  <c r="U62"/>
  <c r="N62"/>
  <c r="F62"/>
  <c r="U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U92"/>
  <c r="F92"/>
  <c r="U91"/>
  <c r="U90"/>
  <c r="F90"/>
  <c r="U89"/>
  <c r="F89"/>
  <c r="U88"/>
  <c r="F88"/>
  <c r="U87"/>
  <c r="U86"/>
  <c r="F86"/>
  <c r="U85"/>
  <c r="U84"/>
  <c r="F84"/>
  <c r="U83"/>
  <c r="U82"/>
  <c r="F82"/>
  <c r="U81"/>
  <c r="U80"/>
  <c r="F80"/>
  <c r="U79"/>
  <c r="F79"/>
  <c r="U78"/>
  <c r="F78"/>
  <c r="U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U24"/>
  <c r="N24"/>
  <c r="F24"/>
  <c r="U23"/>
  <c r="U22"/>
  <c r="F22"/>
  <c r="U21"/>
  <c r="U20"/>
  <c r="F20"/>
  <c r="U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U70"/>
  <c r="F70"/>
  <c r="U69"/>
  <c r="N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77" i="58" l="1"/>
  <c r="F37"/>
  <c r="F23" i="56"/>
  <c r="F93" i="58"/>
  <c r="F91"/>
  <c r="F87"/>
  <c r="F85"/>
  <c r="F83"/>
  <c r="F81"/>
  <c r="F19"/>
  <c r="F22" i="61"/>
  <c r="F23" i="58"/>
  <c r="B99" i="63"/>
  <c r="F67" i="61"/>
  <c r="F65"/>
  <c r="F61"/>
  <c r="B99"/>
  <c r="F95" i="56"/>
  <c r="C99"/>
  <c r="B99"/>
  <c r="F97" i="55"/>
  <c r="B99" i="58"/>
  <c r="F25"/>
  <c r="F71" i="57"/>
  <c r="F69"/>
  <c r="F45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V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V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3" s="1"/>
  <c r="O54" i="65"/>
  <c r="D54" i="56" s="1"/>
  <c r="G54" s="1"/>
  <c r="O55" i="65"/>
  <c r="D55" i="56" s="1"/>
  <c r="G55" s="1"/>
  <c r="V55" s="1"/>
  <c r="O56" i="65"/>
  <c r="D56" i="56" s="1"/>
  <c r="G56" s="1"/>
  <c r="V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V60" s="1"/>
  <c r="O61" i="65"/>
  <c r="D61" i="56" s="1"/>
  <c r="G61" s="1"/>
  <c r="V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V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V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V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V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V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V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O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V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V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V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V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O30" s="1"/>
  <c r="N31"/>
  <c r="N33"/>
  <c r="N42"/>
  <c r="N46"/>
  <c r="O46" s="1"/>
  <c r="N47"/>
  <c r="N49"/>
  <c r="N58"/>
  <c r="N62"/>
  <c r="O62" s="1"/>
  <c r="N63"/>
  <c r="N66"/>
  <c r="N67"/>
  <c r="N70"/>
  <c r="O70" s="1"/>
  <c r="N71"/>
  <c r="N74"/>
  <c r="N75"/>
  <c r="N78"/>
  <c r="N79"/>
  <c r="N82"/>
  <c r="N83"/>
  <c r="N86"/>
  <c r="O86" s="1"/>
  <c r="N87"/>
  <c r="N90"/>
  <c r="N91"/>
  <c r="N95"/>
  <c r="N4" i="56"/>
  <c r="N8"/>
  <c r="N12"/>
  <c r="N16"/>
  <c r="N20"/>
  <c r="N24"/>
  <c r="O24" s="1"/>
  <c r="N28"/>
  <c r="N32"/>
  <c r="O32" s="1"/>
  <c r="N36"/>
  <c r="O36" s="1"/>
  <c r="N40"/>
  <c r="O40" s="1"/>
  <c r="N44"/>
  <c r="N48"/>
  <c r="N52"/>
  <c r="O52" s="1"/>
  <c r="N55"/>
  <c r="N56"/>
  <c r="N59"/>
  <c r="N60"/>
  <c r="N63"/>
  <c r="N64"/>
  <c r="N67"/>
  <c r="N68"/>
  <c r="O68" s="1"/>
  <c r="N71"/>
  <c r="N72"/>
  <c r="N75"/>
  <c r="N76"/>
  <c r="N79"/>
  <c r="N80"/>
  <c r="N83"/>
  <c r="N84"/>
  <c r="N87"/>
  <c r="N88"/>
  <c r="N91"/>
  <c r="N92"/>
  <c r="N95"/>
  <c r="N96"/>
  <c r="I99"/>
  <c r="N81"/>
  <c r="N82"/>
  <c r="N85"/>
  <c r="N86"/>
  <c r="O86" s="1"/>
  <c r="N89"/>
  <c r="O89" s="1"/>
  <c r="N90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M82" i="66"/>
  <c r="D82" i="57" s="1"/>
  <c r="M78" i="66"/>
  <c r="D78" i="57" s="1"/>
  <c r="M74" i="66"/>
  <c r="D74" i="57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M14" i="66"/>
  <c r="D14" i="57" s="1"/>
  <c r="G14" s="1"/>
  <c r="V14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8" i="55"/>
  <c r="O48"/>
  <c r="V47"/>
  <c r="V87"/>
  <c r="O98"/>
  <c r="V26" i="56"/>
  <c r="O35"/>
  <c r="V42"/>
  <c r="O51"/>
  <c r="N8" i="55"/>
  <c r="F9"/>
  <c r="I99"/>
  <c r="M99"/>
  <c r="N12"/>
  <c r="F13"/>
  <c r="G26"/>
  <c r="N28"/>
  <c r="O28" s="1"/>
  <c r="F29"/>
  <c r="G42"/>
  <c r="N44"/>
  <c r="F45"/>
  <c r="G58"/>
  <c r="N60"/>
  <c r="F61"/>
  <c r="O72"/>
  <c r="O92"/>
  <c r="V3"/>
  <c r="V66"/>
  <c r="V82"/>
  <c r="O15" i="56"/>
  <c r="V36"/>
  <c r="O47"/>
  <c r="V52"/>
  <c r="V59"/>
  <c r="O70"/>
  <c r="V94"/>
  <c r="V12" i="55"/>
  <c r="V11" i="56"/>
  <c r="V18"/>
  <c r="V27"/>
  <c r="V32"/>
  <c r="V50"/>
  <c r="B99" i="55"/>
  <c r="F3"/>
  <c r="K99"/>
  <c r="F5"/>
  <c r="G18"/>
  <c r="N20"/>
  <c r="O20" s="1"/>
  <c r="F21"/>
  <c r="N36"/>
  <c r="F37"/>
  <c r="N52"/>
  <c r="F53"/>
  <c r="O76"/>
  <c r="O61" i="56"/>
  <c r="O7"/>
  <c r="O23"/>
  <c r="V28"/>
  <c r="V39"/>
  <c r="V44"/>
  <c r="V63"/>
  <c r="V82"/>
  <c r="J99" i="55"/>
  <c r="N24"/>
  <c r="O24" s="1"/>
  <c r="N40"/>
  <c r="N56"/>
  <c r="O96"/>
  <c r="V75"/>
  <c r="V64" i="56"/>
  <c r="V68"/>
  <c r="B99" i="57"/>
  <c r="F3"/>
  <c r="K99"/>
  <c r="N82"/>
  <c r="F83"/>
  <c r="F97"/>
  <c r="C99" i="58"/>
  <c r="I99"/>
  <c r="M99"/>
  <c r="N4"/>
  <c r="F5"/>
  <c r="V6"/>
  <c r="N12"/>
  <c r="F13"/>
  <c r="N20"/>
  <c r="F21"/>
  <c r="V82"/>
  <c r="V68" i="55"/>
  <c r="V76"/>
  <c r="V92"/>
  <c r="F3" i="56"/>
  <c r="F99" s="1"/>
  <c r="V9"/>
  <c r="V25"/>
  <c r="V57"/>
  <c r="V85"/>
  <c r="N3" i="57"/>
  <c r="N3" i="56"/>
  <c r="N90" i="57"/>
  <c r="F91"/>
  <c r="K99" i="58"/>
  <c r="U99"/>
  <c r="F9"/>
  <c r="F17"/>
  <c r="O26"/>
  <c r="O74"/>
  <c r="V90"/>
  <c r="O93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G3" i="56" l="1"/>
  <c r="O77"/>
  <c r="O12" i="55"/>
  <c r="V16"/>
  <c r="O17" i="56"/>
  <c r="O5"/>
  <c r="V49"/>
  <c r="V21"/>
  <c r="O65"/>
  <c r="O29"/>
  <c r="O80" i="55"/>
  <c r="O85" i="56"/>
  <c r="O80"/>
  <c r="O64"/>
  <c r="O44"/>
  <c r="O92"/>
  <c r="O71" i="55"/>
  <c r="O27"/>
  <c r="O48" i="57"/>
  <c r="O64"/>
  <c r="O78" i="56"/>
  <c r="O66"/>
  <c r="O62"/>
  <c r="O46"/>
  <c r="O26"/>
  <c r="O93"/>
  <c r="O54"/>
  <c r="O30"/>
  <c r="O10"/>
  <c r="O78" i="55"/>
  <c r="O74"/>
  <c r="O66"/>
  <c r="O60" i="56"/>
  <c r="O96"/>
  <c r="O88"/>
  <c r="O84"/>
  <c r="O76"/>
  <c r="O72"/>
  <c r="O48"/>
  <c r="O52" i="55"/>
  <c r="O40"/>
  <c r="O32"/>
  <c r="O56"/>
  <c r="O19"/>
  <c r="G10"/>
  <c r="V10" s="1"/>
  <c r="O81" i="56"/>
  <c r="V69"/>
  <c r="O57"/>
  <c r="V53"/>
  <c r="O45"/>
  <c r="V37"/>
  <c r="V33"/>
  <c r="O25"/>
  <c r="O56"/>
  <c r="O28"/>
  <c r="O13"/>
  <c r="O84" i="55"/>
  <c r="O64"/>
  <c r="O60"/>
  <c r="O44"/>
  <c r="O36"/>
  <c r="O4"/>
  <c r="V88"/>
  <c r="V51"/>
  <c r="O14"/>
  <c r="O9"/>
  <c r="O22" i="58"/>
  <c r="O45"/>
  <c r="O6"/>
  <c r="G86" i="57"/>
  <c r="O86" s="1"/>
  <c r="G82"/>
  <c r="V82" s="1"/>
  <c r="G54"/>
  <c r="V54" s="1"/>
  <c r="G34"/>
  <c r="V34" s="1"/>
  <c r="G22"/>
  <c r="V22" s="1"/>
  <c r="G18"/>
  <c r="O18" s="1"/>
  <c r="G6"/>
  <c r="O6" s="1"/>
  <c r="V65" i="58"/>
  <c r="O57"/>
  <c r="O25"/>
  <c r="G90" i="57"/>
  <c r="V90" s="1"/>
  <c r="G78"/>
  <c r="V78" s="1"/>
  <c r="G74"/>
  <c r="V74" s="1"/>
  <c r="G70"/>
  <c r="V70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V76"/>
  <c r="O28"/>
  <c r="O35"/>
  <c r="O52"/>
  <c r="V63"/>
  <c r="V12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8"/>
  <c r="O50"/>
  <c r="O42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F99" i="57"/>
  <c r="O80"/>
  <c r="V80"/>
  <c r="O6" i="55"/>
  <c r="V6"/>
  <c r="V26"/>
  <c r="O26"/>
  <c r="O70" i="57" l="1"/>
  <c r="O74"/>
  <c r="O9"/>
  <c r="O43" i="58"/>
  <c r="O49" i="55"/>
  <c r="O4" i="56"/>
  <c r="V86" i="57"/>
  <c r="O82"/>
  <c r="O54"/>
  <c r="O34"/>
  <c r="O22"/>
  <c r="V18"/>
  <c r="V6"/>
  <c r="V13"/>
  <c r="O5"/>
  <c r="O90"/>
  <c r="O78"/>
  <c r="O77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H95" i="78"/>
  <c r="B26"/>
  <c r="G13"/>
  <c r="Q57"/>
  <c r="L78"/>
  <c r="G64"/>
  <c r="O14"/>
  <c r="L84"/>
  <c r="G63"/>
  <c r="H38"/>
  <c r="N49"/>
  <c r="B73"/>
  <c r="N62"/>
  <c r="O91"/>
  <c r="I98"/>
  <c r="O4"/>
  <c r="P43"/>
  <c r="K41"/>
  <c r="N7"/>
  <c r="B97"/>
  <c r="J76"/>
  <c r="G32"/>
  <c r="J65"/>
  <c r="H30"/>
  <c r="N46"/>
  <c r="P40"/>
  <c r="P80"/>
  <c r="N45"/>
  <c r="Q86"/>
  <c r="Q79"/>
  <c r="L43"/>
  <c r="K11"/>
  <c r="P92"/>
  <c r="K96"/>
  <c r="P61"/>
  <c r="O27"/>
  <c r="N92"/>
  <c r="O87"/>
  <c r="L45"/>
  <c r="O54"/>
  <c r="O8"/>
  <c r="K24"/>
  <c r="O57"/>
  <c r="K42"/>
  <c r="N78"/>
  <c r="K28"/>
  <c r="I75"/>
  <c r="L12"/>
  <c r="J89"/>
  <c r="O48"/>
  <c r="O97"/>
  <c r="L67"/>
  <c r="Q97"/>
  <c r="O63"/>
  <c r="I50"/>
  <c r="B86"/>
  <c r="J34"/>
  <c r="K64"/>
  <c r="B50"/>
  <c r="G14"/>
  <c r="N57"/>
  <c r="I7"/>
  <c r="N39"/>
  <c r="J74"/>
  <c r="H50"/>
  <c r="P9"/>
  <c r="H21"/>
  <c r="G69"/>
  <c r="O80"/>
  <c r="G42"/>
  <c r="K74"/>
  <c r="N65"/>
  <c r="Q40"/>
  <c r="J71"/>
  <c r="K19"/>
  <c r="O5"/>
  <c r="J98"/>
  <c r="G93"/>
  <c r="K77"/>
  <c r="O60"/>
  <c r="P22"/>
  <c r="B56"/>
  <c r="K26"/>
  <c r="J49"/>
  <c r="I66"/>
  <c r="L5"/>
  <c r="O39"/>
  <c r="I62"/>
  <c r="N71"/>
  <c r="N12"/>
  <c r="G10"/>
  <c r="P24"/>
  <c r="K31"/>
  <c r="Q16"/>
  <c r="K22"/>
  <c r="B66"/>
  <c r="G23"/>
  <c r="H55"/>
  <c r="H96"/>
  <c r="P66"/>
  <c r="G95"/>
  <c r="N47"/>
  <c r="J4"/>
  <c r="K48"/>
  <c r="H71"/>
  <c r="G55"/>
  <c r="O98"/>
  <c r="H2"/>
  <c r="K43"/>
  <c r="K94"/>
  <c r="H63"/>
  <c r="H52"/>
  <c r="H80"/>
  <c r="B6"/>
  <c r="I34"/>
  <c r="I25"/>
  <c r="K89"/>
  <c r="N79"/>
  <c r="B60"/>
  <c r="K80"/>
  <c r="H10"/>
  <c r="H5"/>
  <c r="O50"/>
  <c r="B23"/>
  <c r="I45"/>
  <c r="H14"/>
  <c r="L41"/>
  <c r="G37"/>
  <c r="I74"/>
  <c r="Q21"/>
  <c r="B47"/>
  <c r="I69"/>
  <c r="L62"/>
  <c r="I24"/>
  <c r="G12"/>
  <c r="H33"/>
  <c r="N67"/>
  <c r="G36"/>
  <c r="O22"/>
  <c r="J51"/>
  <c r="G96"/>
  <c r="Q64"/>
  <c r="Q38"/>
  <c r="J7"/>
  <c r="O9"/>
  <c r="B25"/>
  <c r="P39"/>
  <c r="J96"/>
  <c r="L18"/>
  <c r="Q61"/>
  <c r="J30"/>
  <c r="H31"/>
  <c r="L96"/>
  <c r="J73"/>
  <c r="I8"/>
  <c r="B75"/>
  <c r="J68"/>
  <c r="B51"/>
  <c r="Q81"/>
  <c r="L88"/>
  <c r="G47"/>
  <c r="P21"/>
  <c r="I3"/>
  <c r="Q62"/>
  <c r="B71"/>
  <c r="L30"/>
  <c r="O83"/>
  <c r="L27"/>
  <c r="I16"/>
  <c r="Q77"/>
  <c r="J35"/>
  <c r="I64"/>
  <c r="K47"/>
  <c r="L59"/>
  <c r="P82"/>
  <c r="H93"/>
  <c r="K37"/>
  <c r="G73"/>
  <c r="I94"/>
  <c r="H72"/>
  <c r="O3"/>
  <c r="G89"/>
  <c r="O31"/>
  <c r="B31"/>
  <c r="Q92"/>
  <c r="N11"/>
  <c r="I4"/>
  <c r="L8"/>
  <c r="B67"/>
  <c r="N60"/>
  <c r="I87"/>
  <c r="H12"/>
  <c r="G79"/>
  <c r="Q83"/>
  <c r="Q54"/>
  <c r="I78"/>
  <c r="K67"/>
  <c r="Q7"/>
  <c r="J64"/>
  <c r="B79"/>
  <c r="O13"/>
  <c r="L44"/>
  <c r="B8"/>
  <c r="K86"/>
  <c r="H53"/>
  <c r="J80"/>
  <c r="L22"/>
  <c r="H66"/>
  <c r="H49"/>
  <c r="J82"/>
  <c r="G74"/>
  <c r="L60"/>
  <c r="G41"/>
  <c r="B92"/>
  <c r="L29"/>
  <c r="I84"/>
  <c r="N37"/>
  <c r="N15"/>
  <c r="K40"/>
  <c r="Q85"/>
  <c r="N8"/>
  <c r="K7"/>
  <c r="N3"/>
  <c r="B87"/>
  <c r="B3"/>
  <c r="N74"/>
  <c r="G98"/>
  <c r="L46"/>
  <c r="N94"/>
  <c r="N75"/>
  <c r="K38"/>
  <c r="H84"/>
  <c r="H18"/>
  <c r="O19"/>
  <c r="N76"/>
  <c r="I55"/>
  <c r="Q66"/>
  <c r="G40"/>
  <c r="B46"/>
  <c r="I21"/>
  <c r="I54"/>
  <c r="B55"/>
  <c r="O29"/>
  <c r="L75"/>
  <c r="L54"/>
  <c r="L20"/>
  <c r="Q32"/>
  <c r="H82"/>
  <c r="G29"/>
  <c r="Q24"/>
  <c r="H65"/>
  <c r="K16"/>
  <c r="I9"/>
  <c r="H19"/>
  <c r="L91"/>
  <c r="K10"/>
  <c r="O67"/>
  <c r="I11"/>
  <c r="O16"/>
  <c r="L24"/>
  <c r="Q49"/>
  <c r="K15"/>
  <c r="G77"/>
  <c r="G78"/>
  <c r="L47"/>
  <c r="Q73"/>
  <c r="O49"/>
  <c r="G87"/>
  <c r="G24"/>
  <c r="H41"/>
  <c r="L86"/>
  <c r="Q78"/>
  <c r="L9"/>
  <c r="O34"/>
  <c r="Q4"/>
  <c r="P65"/>
  <c r="N42"/>
  <c r="N97"/>
  <c r="B27"/>
  <c r="N23"/>
  <c r="I5"/>
  <c r="P87"/>
  <c r="H68"/>
  <c r="Q28"/>
  <c r="L3"/>
  <c r="O12"/>
  <c r="P37"/>
  <c r="Q34"/>
  <c r="P5"/>
  <c r="H69"/>
  <c r="L16"/>
  <c r="P12"/>
  <c r="Q60"/>
  <c r="I28"/>
  <c r="I61"/>
  <c r="N44"/>
  <c r="K49"/>
  <c r="I41"/>
  <c r="H87"/>
  <c r="J6"/>
  <c r="J22"/>
  <c r="H81"/>
  <c r="O79"/>
  <c r="K4"/>
  <c r="K20"/>
  <c r="N41"/>
  <c r="P78"/>
  <c r="N4"/>
  <c r="H34"/>
  <c r="G83"/>
  <c r="B59"/>
  <c r="H11"/>
  <c r="B4"/>
  <c r="K14"/>
  <c r="I32"/>
  <c r="I76"/>
  <c r="P62"/>
  <c r="P15"/>
  <c r="O52"/>
  <c r="I79"/>
  <c r="G4"/>
  <c r="N68"/>
  <c r="P64"/>
  <c r="I93"/>
  <c r="H22"/>
  <c r="P59"/>
  <c r="O75"/>
  <c r="H58"/>
  <c r="G11"/>
  <c r="J3"/>
  <c r="J86"/>
  <c r="P70"/>
  <c r="I67"/>
  <c r="B35"/>
  <c r="K57"/>
  <c r="N6"/>
  <c r="K87"/>
  <c r="K17"/>
  <c r="B30"/>
  <c r="O47"/>
  <c r="G81"/>
  <c r="I57"/>
  <c r="I13"/>
  <c r="Q9"/>
  <c r="H74"/>
  <c r="L15"/>
  <c r="K53"/>
  <c r="I20"/>
  <c r="J54"/>
  <c r="H70"/>
  <c r="Q29"/>
  <c r="N30"/>
  <c r="B24"/>
  <c r="P58"/>
  <c r="H85"/>
  <c r="B83"/>
  <c r="J33"/>
  <c r="Q41"/>
  <c r="B65"/>
  <c r="Q56"/>
  <c r="I95"/>
  <c r="K92"/>
  <c r="P89"/>
  <c r="O45"/>
  <c r="L35"/>
  <c r="C1"/>
  <c r="J92"/>
  <c r="B89"/>
  <c r="J93"/>
  <c r="J66"/>
  <c r="J77"/>
  <c r="K69"/>
  <c r="H47"/>
  <c r="L82"/>
  <c r="N17"/>
  <c r="K29"/>
  <c r="L63"/>
  <c r="B12"/>
  <c r="H37"/>
  <c r="N18"/>
  <c r="O86"/>
  <c r="K61"/>
  <c r="K55"/>
  <c r="G46"/>
  <c r="G67"/>
  <c r="H25"/>
  <c r="O41"/>
  <c r="L98"/>
  <c r="I72"/>
  <c r="K36"/>
  <c r="G90"/>
  <c r="I70"/>
  <c r="G49"/>
  <c r="N55"/>
  <c r="J75"/>
  <c r="J52"/>
  <c r="N77"/>
  <c r="P44"/>
  <c r="H3"/>
  <c r="B70"/>
  <c r="P29"/>
  <c r="B82"/>
  <c r="N84"/>
  <c r="B38"/>
  <c r="K79"/>
  <c r="N89"/>
  <c r="H86"/>
  <c r="K13"/>
  <c r="J11"/>
  <c r="L93"/>
  <c r="G15"/>
  <c r="K12"/>
  <c r="I85"/>
  <c r="H62"/>
  <c r="Q8"/>
  <c r="B10"/>
  <c r="Q50"/>
  <c r="K81"/>
  <c r="I90"/>
  <c r="L95"/>
  <c r="B54"/>
  <c r="P68"/>
  <c r="L26"/>
  <c r="G59"/>
  <c r="J67"/>
  <c r="O84"/>
  <c r="K44"/>
  <c r="P83"/>
  <c r="G65"/>
  <c r="G34"/>
  <c r="L85"/>
  <c r="K51"/>
  <c r="K3"/>
  <c r="L92"/>
  <c r="O35"/>
  <c r="Q90"/>
  <c r="P20"/>
  <c r="B58"/>
  <c r="G52"/>
  <c r="K59"/>
  <c r="H94"/>
  <c r="G57"/>
  <c r="F1"/>
  <c r="K88"/>
  <c r="H6"/>
  <c r="J95"/>
  <c r="J57"/>
  <c r="N20"/>
  <c r="K84"/>
  <c r="P57"/>
  <c r="H51"/>
  <c r="N50"/>
  <c r="I38"/>
  <c r="H36"/>
  <c r="B17"/>
  <c r="O76"/>
  <c r="P14"/>
  <c r="J10"/>
  <c r="B81"/>
  <c r="P51"/>
  <c r="J40"/>
  <c r="N48"/>
  <c r="G35"/>
  <c r="Q31"/>
  <c r="G86"/>
  <c r="P84"/>
  <c r="P95"/>
  <c r="I71"/>
  <c r="J88"/>
  <c r="J69"/>
  <c r="O65"/>
  <c r="J90"/>
  <c r="O21"/>
  <c r="L61"/>
  <c r="Q96"/>
  <c r="P3"/>
  <c r="N63"/>
  <c r="N35"/>
  <c r="G92"/>
  <c r="Q20"/>
  <c r="Q70"/>
  <c r="P56"/>
  <c r="G85"/>
  <c r="I33"/>
  <c r="Q69"/>
  <c r="O37"/>
  <c r="I29"/>
  <c r="P77"/>
  <c r="P48"/>
  <c r="P63"/>
  <c r="Q11"/>
  <c r="N10"/>
  <c r="J12"/>
  <c r="Q33"/>
  <c r="P67"/>
  <c r="B15"/>
  <c r="I88"/>
  <c r="J9"/>
  <c r="J18"/>
  <c r="J14"/>
  <c r="H89"/>
  <c r="Q75"/>
  <c r="P31"/>
  <c r="I36"/>
  <c r="Q30"/>
  <c r="H83"/>
  <c r="J58"/>
  <c r="O92"/>
  <c r="B13"/>
  <c r="N28"/>
  <c r="K45"/>
  <c r="B57"/>
  <c r="N88"/>
  <c r="H61"/>
  <c r="G54"/>
  <c r="I6"/>
  <c r="G68"/>
  <c r="K95"/>
  <c r="G91"/>
  <c r="O77"/>
  <c r="Q74"/>
  <c r="K8"/>
  <c r="B42"/>
  <c r="G27"/>
  <c r="J45"/>
  <c r="K63"/>
  <c r="L48"/>
  <c r="O89"/>
  <c r="I47"/>
  <c r="O78"/>
  <c r="P47"/>
  <c r="J78"/>
  <c r="B84"/>
  <c r="L68"/>
  <c r="Q94"/>
  <c r="P72"/>
  <c r="G60"/>
  <c r="H76"/>
  <c r="B69"/>
  <c r="N91"/>
  <c r="G20"/>
  <c r="O62"/>
  <c r="O95"/>
  <c r="H13"/>
  <c r="L64"/>
  <c r="B36"/>
  <c r="P25"/>
  <c r="I53"/>
  <c r="K76"/>
  <c r="Q87"/>
  <c r="B39"/>
  <c r="G9"/>
  <c r="K71"/>
  <c r="L10"/>
  <c r="L55"/>
  <c r="G50"/>
  <c r="L94"/>
  <c r="Q47"/>
  <c r="Q59"/>
  <c r="J15"/>
  <c r="Q22"/>
  <c r="P93"/>
  <c r="H9"/>
  <c r="B93"/>
  <c r="J48"/>
  <c r="B32"/>
  <c r="G25"/>
  <c r="O15"/>
  <c r="L23"/>
  <c r="P76"/>
  <c r="J97"/>
  <c r="K83"/>
  <c r="O32"/>
  <c r="H35"/>
  <c r="B11"/>
  <c r="N9"/>
  <c r="H42"/>
  <c r="N58"/>
  <c r="I60"/>
  <c r="N85"/>
  <c r="P96"/>
  <c r="K46"/>
  <c r="B77"/>
  <c r="K39"/>
  <c r="Q88"/>
  <c r="I92"/>
  <c r="N81"/>
  <c r="Q35"/>
  <c r="I31"/>
  <c r="N93"/>
  <c r="O53"/>
  <c r="B41"/>
  <c r="P17"/>
  <c r="G8"/>
  <c r="Q5"/>
  <c r="H24"/>
  <c r="Q68"/>
  <c r="B21"/>
  <c r="H20"/>
  <c r="P88"/>
  <c r="B40"/>
  <c r="O38"/>
  <c r="J63"/>
  <c r="L77"/>
  <c r="J36"/>
  <c r="I82"/>
  <c r="O59"/>
  <c r="I18"/>
  <c r="O7"/>
  <c r="I12"/>
  <c r="O93"/>
  <c r="N73"/>
  <c r="I10"/>
  <c r="B74"/>
  <c r="J47"/>
  <c r="J70"/>
  <c r="L31"/>
  <c r="B45"/>
  <c r="H17"/>
  <c r="K62"/>
  <c r="I77"/>
  <c r="P46"/>
  <c r="P50"/>
  <c r="I83"/>
  <c r="B19"/>
  <c r="Q25"/>
  <c r="L87"/>
  <c r="L81"/>
  <c r="N32"/>
  <c r="H54"/>
  <c r="K21"/>
  <c r="B49"/>
  <c r="J59"/>
  <c r="Q39"/>
  <c r="B16"/>
  <c r="J16"/>
  <c r="G30"/>
  <c r="N24"/>
  <c r="N59"/>
  <c r="I15"/>
  <c r="L79"/>
  <c r="G56"/>
  <c r="H45"/>
  <c r="K18"/>
  <c r="B96"/>
  <c r="Q76"/>
  <c r="J91"/>
  <c r="I44"/>
  <c r="L11"/>
  <c r="L53"/>
  <c r="P36"/>
  <c r="H8"/>
  <c r="B2"/>
  <c r="J28"/>
  <c r="G28"/>
  <c r="O25"/>
  <c r="L89"/>
  <c r="H64"/>
  <c r="Q36"/>
  <c r="J20"/>
  <c r="Q67"/>
  <c r="J79"/>
  <c r="H98"/>
  <c r="B94"/>
  <c r="O24"/>
  <c r="L90"/>
  <c r="L97"/>
  <c r="P60"/>
  <c r="P8"/>
  <c r="L25"/>
  <c r="L70"/>
  <c r="O72"/>
  <c r="J72"/>
  <c r="K34"/>
  <c r="O43"/>
  <c r="P53"/>
  <c r="B95"/>
  <c r="O51"/>
  <c r="O6"/>
  <c r="N87"/>
  <c r="Q51"/>
  <c r="Q58"/>
  <c r="G26"/>
  <c r="G71"/>
  <c r="K78"/>
  <c r="G48"/>
  <c r="L32"/>
  <c r="O40"/>
  <c r="B34"/>
  <c r="J50"/>
  <c r="G97"/>
  <c r="J83"/>
  <c r="Q65"/>
  <c r="N83"/>
  <c r="L57"/>
  <c r="N26"/>
  <c r="N82"/>
  <c r="I51"/>
  <c r="O70"/>
  <c r="Q13"/>
  <c r="L71"/>
  <c r="Q89"/>
  <c r="Q26"/>
  <c r="G88"/>
  <c r="J84"/>
  <c r="P6"/>
  <c r="I89"/>
  <c r="K6"/>
  <c r="B22"/>
  <c r="I27"/>
  <c r="O73"/>
  <c r="K58"/>
  <c r="K23"/>
  <c r="P54"/>
  <c r="P45"/>
  <c r="H92"/>
  <c r="G38"/>
  <c r="B43"/>
  <c r="K65"/>
  <c r="L40"/>
  <c r="K9"/>
  <c r="N72"/>
  <c r="Q42"/>
  <c r="B78"/>
  <c r="I43"/>
  <c r="I80"/>
  <c r="L76"/>
  <c r="O44"/>
  <c r="O71"/>
  <c r="O82"/>
  <c r="B90"/>
  <c r="P81"/>
  <c r="P85"/>
  <c r="O18"/>
  <c r="O26"/>
  <c r="H75"/>
  <c r="K93"/>
  <c r="L38"/>
  <c r="I22"/>
  <c r="K73"/>
  <c r="B28"/>
  <c r="O66"/>
  <c r="H23"/>
  <c r="H44"/>
  <c r="O74"/>
  <c r="L80"/>
  <c r="P11"/>
  <c r="B18"/>
  <c r="K30"/>
  <c r="Q53"/>
  <c r="I59"/>
  <c r="N70"/>
  <c r="B29"/>
  <c r="I35"/>
  <c r="L49"/>
  <c r="B64"/>
  <c r="N95"/>
  <c r="Q27"/>
  <c r="B62"/>
  <c r="L50"/>
  <c r="N66"/>
  <c r="H79"/>
  <c r="Q48"/>
  <c r="N80"/>
  <c r="P79"/>
  <c r="H59"/>
  <c r="P33"/>
  <c r="K5"/>
  <c r="B14"/>
  <c r="G72"/>
  <c r="I81"/>
  <c r="O20"/>
  <c r="G51"/>
  <c r="P18"/>
  <c r="L58"/>
  <c r="L69"/>
  <c r="H56"/>
  <c r="O42"/>
  <c r="N27"/>
  <c r="H91"/>
  <c r="G21"/>
  <c r="B68"/>
  <c r="O36"/>
  <c r="Q72"/>
  <c r="Q6"/>
  <c r="P28"/>
  <c r="J56"/>
  <c r="J26"/>
  <c r="I58"/>
  <c r="H48"/>
  <c r="K66"/>
  <c r="J37"/>
  <c r="N19"/>
  <c r="Q95"/>
  <c r="H39"/>
  <c r="Q52"/>
  <c r="J94"/>
  <c r="H43"/>
  <c r="K60"/>
  <c r="P19"/>
  <c r="P91"/>
  <c r="H46"/>
  <c r="P35"/>
  <c r="H27"/>
  <c r="G58"/>
  <c r="P30"/>
  <c r="K98"/>
  <c r="J5"/>
  <c r="K50"/>
  <c r="G62"/>
  <c r="O23"/>
  <c r="B9"/>
  <c r="B48"/>
  <c r="O10"/>
  <c r="G7"/>
  <c r="I39"/>
  <c r="H26"/>
  <c r="B53"/>
  <c r="K90"/>
  <c r="I52"/>
  <c r="L39"/>
  <c r="Q46"/>
  <c r="Q3"/>
  <c r="J24"/>
  <c r="I40"/>
  <c r="N69"/>
  <c r="P38"/>
  <c r="B98"/>
  <c r="G82"/>
  <c r="P49"/>
  <c r="N40"/>
  <c r="Q55"/>
  <c r="N54"/>
  <c r="N98"/>
  <c r="N52"/>
  <c r="B52"/>
  <c r="P71"/>
  <c r="L34"/>
  <c r="P4"/>
  <c r="J27"/>
  <c r="N56"/>
  <c r="Q10"/>
  <c r="K25"/>
  <c r="O17"/>
  <c r="J25"/>
  <c r="Q43"/>
  <c r="G45"/>
  <c r="B80"/>
  <c r="O88"/>
  <c r="Q71"/>
  <c r="I91"/>
  <c r="G53"/>
  <c r="G76"/>
  <c r="G19"/>
  <c r="N38"/>
  <c r="B37"/>
  <c r="K68"/>
  <c r="J62"/>
  <c r="G43"/>
  <c r="O58"/>
  <c r="H29"/>
  <c r="I19"/>
  <c r="N13"/>
  <c r="I86"/>
  <c r="G6"/>
  <c r="P94"/>
  <c r="J81"/>
  <c r="K56"/>
  <c r="N16"/>
  <c r="J61"/>
  <c r="I65"/>
  <c r="N29"/>
  <c r="H78"/>
  <c r="Q14"/>
  <c r="I17"/>
  <c r="P27"/>
  <c r="G17"/>
  <c r="B63"/>
  <c r="G2"/>
  <c r="O56"/>
  <c r="N31"/>
  <c r="P26"/>
  <c r="G75"/>
  <c r="K91"/>
  <c r="H7"/>
  <c r="J23"/>
  <c r="Q44"/>
  <c r="P55"/>
  <c r="G61"/>
  <c r="I26"/>
  <c r="P16"/>
  <c r="J53"/>
  <c r="L6"/>
  <c r="Q18"/>
  <c r="H73"/>
  <c r="O81"/>
  <c r="B91"/>
  <c r="N86"/>
  <c r="O96"/>
  <c r="I23"/>
  <c r="K54"/>
  <c r="K33"/>
  <c r="B7"/>
  <c r="O46"/>
  <c r="N5"/>
  <c r="L65"/>
  <c r="L51"/>
  <c r="P10"/>
  <c r="N22"/>
  <c r="O90"/>
  <c r="O85"/>
  <c r="Q84"/>
  <c r="L83"/>
  <c r="H60"/>
  <c r="H15"/>
  <c r="L13"/>
  <c r="Q37"/>
  <c r="P32"/>
  <c r="O94"/>
  <c r="I14"/>
  <c r="L73"/>
  <c r="H88"/>
  <c r="P98"/>
  <c r="Q45"/>
  <c r="J41"/>
  <c r="N64"/>
  <c r="N90"/>
  <c r="I49"/>
  <c r="H28"/>
  <c r="B44"/>
  <c r="G31"/>
  <c r="O33"/>
  <c r="J39"/>
  <c r="J46"/>
  <c r="L42"/>
  <c r="G33"/>
  <c r="O11"/>
  <c r="K70"/>
  <c r="L4"/>
  <c r="Q91"/>
  <c r="P42"/>
  <c r="Q82"/>
  <c r="G16"/>
  <c r="O64"/>
  <c r="G80"/>
  <c r="H40"/>
  <c r="P86"/>
  <c r="I42"/>
  <c r="I73"/>
  <c r="B20"/>
  <c r="Q19"/>
  <c r="N33"/>
  <c r="L19"/>
  <c r="G70"/>
  <c r="J43"/>
  <c r="B61"/>
  <c r="G3"/>
  <c r="L33"/>
  <c r="B88"/>
  <c r="H67"/>
  <c r="G84"/>
  <c r="B33"/>
  <c r="J85"/>
  <c r="Q93"/>
  <c r="L28"/>
  <c r="P23"/>
  <c r="H4"/>
  <c r="O68"/>
  <c r="G44"/>
  <c r="P69"/>
  <c r="K27"/>
  <c r="L14"/>
  <c r="H97"/>
  <c r="O28"/>
  <c r="L56"/>
  <c r="B72"/>
  <c r="N25"/>
  <c r="B85"/>
  <c r="Q98"/>
  <c r="P7"/>
  <c r="H90"/>
  <c r="J60"/>
  <c r="I63"/>
  <c r="N14"/>
  <c r="N61"/>
  <c r="K35"/>
  <c r="B76"/>
  <c r="J31"/>
  <c r="J38"/>
  <c r="Q15"/>
  <c r="J29"/>
  <c r="G94"/>
  <c r="L52"/>
  <c r="J19"/>
  <c r="N36"/>
  <c r="L37"/>
  <c r="J42"/>
  <c r="J87"/>
  <c r="L7"/>
  <c r="N51"/>
  <c r="J17"/>
  <c r="Q23"/>
  <c r="I56"/>
  <c r="N96"/>
  <c r="O30"/>
  <c r="E1"/>
  <c r="N53"/>
  <c r="Q12"/>
  <c r="P74"/>
  <c r="I97"/>
  <c r="L74"/>
  <c r="J13"/>
  <c r="J32"/>
  <c r="N43"/>
  <c r="P75"/>
  <c r="Q17"/>
  <c r="J8"/>
  <c r="O69"/>
  <c r="D1"/>
  <c r="L21"/>
  <c r="I48"/>
  <c r="I68"/>
  <c r="P34"/>
  <c r="P97"/>
  <c r="I46"/>
  <c r="L17"/>
  <c r="L36"/>
  <c r="K72"/>
  <c r="H32"/>
  <c r="P73"/>
  <c r="H16"/>
  <c r="K97"/>
  <c r="H57"/>
  <c r="O61"/>
  <c r="N21"/>
  <c r="P52"/>
  <c r="J55"/>
  <c r="J44"/>
  <c r="P90"/>
  <c r="N34"/>
  <c r="K32"/>
  <c r="L66"/>
  <c r="G39"/>
  <c r="G66"/>
  <c r="G22"/>
  <c r="J21"/>
  <c r="O55"/>
  <c r="I30"/>
  <c r="I37"/>
  <c r="K85"/>
  <c r="G5"/>
  <c r="P13"/>
  <c r="P41"/>
  <c r="H77"/>
  <c r="Q63"/>
  <c r="G18"/>
  <c r="K82"/>
  <c r="I96"/>
  <c r="K75"/>
  <c r="L72"/>
  <c r="B5"/>
  <c r="Q80"/>
  <c r="K52"/>
  <c r="R43" l="1"/>
  <c r="C52"/>
  <c r="E52"/>
  <c r="D52"/>
  <c r="F52"/>
  <c r="D5"/>
  <c r="F5"/>
  <c r="C5"/>
  <c r="E5"/>
  <c r="R52"/>
  <c r="R22"/>
  <c r="M97"/>
  <c r="R98"/>
  <c r="R54"/>
  <c r="R53"/>
  <c r="R40"/>
  <c r="R5"/>
  <c r="E57"/>
  <c r="D57"/>
  <c r="C57"/>
  <c r="F57"/>
  <c r="R28"/>
  <c r="M9"/>
  <c r="F13"/>
  <c r="E13"/>
  <c r="D13"/>
  <c r="C13"/>
  <c r="R80"/>
  <c r="M96"/>
  <c r="R66"/>
  <c r="D7"/>
  <c r="C7"/>
  <c r="F7"/>
  <c r="E7"/>
  <c r="R96"/>
  <c r="M36"/>
  <c r="F62"/>
  <c r="E62"/>
  <c r="D62"/>
  <c r="C62"/>
  <c r="C98"/>
  <c r="F98"/>
  <c r="D98"/>
  <c r="E98"/>
  <c r="R95"/>
  <c r="D64"/>
  <c r="C64"/>
  <c r="E64"/>
  <c r="F64"/>
  <c r="M56"/>
  <c r="M35"/>
  <c r="E55"/>
  <c r="F55"/>
  <c r="C55"/>
  <c r="D55"/>
  <c r="C29"/>
  <c r="D29"/>
  <c r="E29"/>
  <c r="F29"/>
  <c r="M54"/>
  <c r="M88"/>
  <c r="R70"/>
  <c r="M21"/>
  <c r="C15"/>
  <c r="D15"/>
  <c r="F15"/>
  <c r="E15"/>
  <c r="M59"/>
  <c r="D46"/>
  <c r="F46"/>
  <c r="E46"/>
  <c r="C46"/>
  <c r="R69"/>
  <c r="M23"/>
  <c r="D18"/>
  <c r="F18"/>
  <c r="C18"/>
  <c r="E18"/>
  <c r="M55"/>
  <c r="R10"/>
  <c r="R76"/>
  <c r="M40"/>
  <c r="R51"/>
  <c r="M29"/>
  <c r="R75"/>
  <c r="F28"/>
  <c r="D28"/>
  <c r="C28"/>
  <c r="E28"/>
  <c r="R86"/>
  <c r="R94"/>
  <c r="M33"/>
  <c r="M22"/>
  <c r="Q99"/>
  <c r="R74"/>
  <c r="E91"/>
  <c r="F91"/>
  <c r="C91"/>
  <c r="D91"/>
  <c r="B99"/>
  <c r="E3"/>
  <c r="C3"/>
  <c r="D3"/>
  <c r="F3"/>
  <c r="D87"/>
  <c r="C87"/>
  <c r="E87"/>
  <c r="F87"/>
  <c r="N99"/>
  <c r="R3"/>
  <c r="R35"/>
  <c r="R8"/>
  <c r="R63"/>
  <c r="P99"/>
  <c r="E90"/>
  <c r="F90"/>
  <c r="C90"/>
  <c r="D90"/>
  <c r="R15"/>
  <c r="R37"/>
  <c r="M84"/>
  <c r="M80"/>
  <c r="M52"/>
  <c r="D92"/>
  <c r="C92"/>
  <c r="F92"/>
  <c r="E92"/>
  <c r="M43"/>
  <c r="E78"/>
  <c r="D78"/>
  <c r="F78"/>
  <c r="C78"/>
  <c r="R36"/>
  <c r="M71"/>
  <c r="R72"/>
  <c r="C43"/>
  <c r="E43"/>
  <c r="F43"/>
  <c r="D43"/>
  <c r="D53"/>
  <c r="E53"/>
  <c r="C53"/>
  <c r="F53"/>
  <c r="R48"/>
  <c r="D44"/>
  <c r="F44"/>
  <c r="C44"/>
  <c r="E44"/>
  <c r="C8"/>
  <c r="F8"/>
  <c r="E8"/>
  <c r="D8"/>
  <c r="E81"/>
  <c r="D81"/>
  <c r="C81"/>
  <c r="F81"/>
  <c r="F79"/>
  <c r="D79"/>
  <c r="C79"/>
  <c r="E79"/>
  <c r="E17"/>
  <c r="F17"/>
  <c r="C17"/>
  <c r="D17"/>
  <c r="M27"/>
  <c r="M39"/>
  <c r="E22"/>
  <c r="D22"/>
  <c r="F22"/>
  <c r="C22"/>
  <c r="M26"/>
  <c r="M38"/>
  <c r="M78"/>
  <c r="R50"/>
  <c r="M89"/>
  <c r="R20"/>
  <c r="M87"/>
  <c r="R60"/>
  <c r="E67"/>
  <c r="F67"/>
  <c r="C67"/>
  <c r="D67"/>
  <c r="M49"/>
  <c r="M4"/>
  <c r="M51"/>
  <c r="C48"/>
  <c r="D48"/>
  <c r="E48"/>
  <c r="F48"/>
  <c r="R11"/>
  <c r="R82"/>
  <c r="R26"/>
  <c r="D31"/>
  <c r="E31"/>
  <c r="C31"/>
  <c r="F31"/>
  <c r="R83"/>
  <c r="F9"/>
  <c r="D9"/>
  <c r="C9"/>
  <c r="E9"/>
  <c r="F58"/>
  <c r="E58"/>
  <c r="D58"/>
  <c r="C58"/>
  <c r="O99"/>
  <c r="C76"/>
  <c r="D76"/>
  <c r="F76"/>
  <c r="E76"/>
  <c r="R90"/>
  <c r="M94"/>
  <c r="C34"/>
  <c r="D34"/>
  <c r="F34"/>
  <c r="E34"/>
  <c r="K99"/>
  <c r="M37"/>
  <c r="R61"/>
  <c r="M64"/>
  <c r="R64"/>
  <c r="M16"/>
  <c r="R87"/>
  <c r="R14"/>
  <c r="M30"/>
  <c r="C95"/>
  <c r="D95"/>
  <c r="F95"/>
  <c r="E95"/>
  <c r="D71"/>
  <c r="E71"/>
  <c r="C71"/>
  <c r="F71"/>
  <c r="F54"/>
  <c r="D54"/>
  <c r="C54"/>
  <c r="E54"/>
  <c r="M63"/>
  <c r="I99"/>
  <c r="M3"/>
  <c r="M90"/>
  <c r="R31"/>
  <c r="D10"/>
  <c r="C10"/>
  <c r="E10"/>
  <c r="F10"/>
  <c r="F51"/>
  <c r="E51"/>
  <c r="D51"/>
  <c r="C51"/>
  <c r="M85"/>
  <c r="E75"/>
  <c r="C75"/>
  <c r="D75"/>
  <c r="F75"/>
  <c r="M8"/>
  <c r="E94"/>
  <c r="F94"/>
  <c r="C94"/>
  <c r="D94"/>
  <c r="R89"/>
  <c r="E63"/>
  <c r="F63"/>
  <c r="C63"/>
  <c r="D63"/>
  <c r="E38"/>
  <c r="C38"/>
  <c r="D38"/>
  <c r="F38"/>
  <c r="R84"/>
  <c r="F25"/>
  <c r="E25"/>
  <c r="C25"/>
  <c r="D25"/>
  <c r="C82"/>
  <c r="D82"/>
  <c r="E82"/>
  <c r="F82"/>
  <c r="C85"/>
  <c r="E85"/>
  <c r="F85"/>
  <c r="D85"/>
  <c r="F70"/>
  <c r="C70"/>
  <c r="D70"/>
  <c r="E70"/>
  <c r="H99"/>
  <c r="R77"/>
  <c r="R25"/>
  <c r="R55"/>
  <c r="M17"/>
  <c r="R67"/>
  <c r="M44"/>
  <c r="C72"/>
  <c r="E72"/>
  <c r="F72"/>
  <c r="D72"/>
  <c r="M70"/>
  <c r="M24"/>
  <c r="E96"/>
  <c r="C96"/>
  <c r="F96"/>
  <c r="D96"/>
  <c r="M72"/>
  <c r="M69"/>
  <c r="D47"/>
  <c r="F47"/>
  <c r="E47"/>
  <c r="C47"/>
  <c r="M74"/>
  <c r="M15"/>
  <c r="R59"/>
  <c r="M14"/>
  <c r="R24"/>
  <c r="R29"/>
  <c r="M45"/>
  <c r="D23"/>
  <c r="E23"/>
  <c r="F23"/>
  <c r="C23"/>
  <c r="R18"/>
  <c r="F16"/>
  <c r="D16"/>
  <c r="E16"/>
  <c r="C16"/>
  <c r="E12"/>
  <c r="D12"/>
  <c r="F12"/>
  <c r="C12"/>
  <c r="M65"/>
  <c r="C49"/>
  <c r="E49"/>
  <c r="D49"/>
  <c r="F49"/>
  <c r="F60"/>
  <c r="C60"/>
  <c r="D60"/>
  <c r="E60"/>
  <c r="R17"/>
  <c r="R79"/>
  <c r="R32"/>
  <c r="M25"/>
  <c r="M34"/>
  <c r="D6"/>
  <c r="C6"/>
  <c r="F6"/>
  <c r="E6"/>
  <c r="E19"/>
  <c r="D19"/>
  <c r="C19"/>
  <c r="F19"/>
  <c r="R16"/>
  <c r="M83"/>
  <c r="E89"/>
  <c r="F89"/>
  <c r="D89"/>
  <c r="C89"/>
  <c r="M77"/>
  <c r="C45"/>
  <c r="D45"/>
  <c r="E45"/>
  <c r="F45"/>
  <c r="R19"/>
  <c r="M95"/>
  <c r="R34"/>
  <c r="E65"/>
  <c r="F65"/>
  <c r="D65"/>
  <c r="C65"/>
  <c r="F74"/>
  <c r="E74"/>
  <c r="C74"/>
  <c r="D74"/>
  <c r="R47"/>
  <c r="M10"/>
  <c r="R73"/>
  <c r="D83"/>
  <c r="E83"/>
  <c r="C83"/>
  <c r="F83"/>
  <c r="M12"/>
  <c r="F24"/>
  <c r="D24"/>
  <c r="C24"/>
  <c r="E24"/>
  <c r="M18"/>
  <c r="E66"/>
  <c r="C66"/>
  <c r="F66"/>
  <c r="D66"/>
  <c r="R30"/>
  <c r="M82"/>
  <c r="M86"/>
  <c r="M20"/>
  <c r="M58"/>
  <c r="R12"/>
  <c r="C40"/>
  <c r="D40"/>
  <c r="E40"/>
  <c r="F40"/>
  <c r="R13"/>
  <c r="R71"/>
  <c r="M62"/>
  <c r="M13"/>
  <c r="D21"/>
  <c r="F21"/>
  <c r="E21"/>
  <c r="C21"/>
  <c r="M57"/>
  <c r="M19"/>
  <c r="M66"/>
  <c r="C30"/>
  <c r="E30"/>
  <c r="F30"/>
  <c r="D30"/>
  <c r="E56"/>
  <c r="D56"/>
  <c r="F56"/>
  <c r="C56"/>
  <c r="D41"/>
  <c r="C41"/>
  <c r="E41"/>
  <c r="F41"/>
  <c r="F33"/>
  <c r="E33"/>
  <c r="C33"/>
  <c r="D33"/>
  <c r="R6"/>
  <c r="R21"/>
  <c r="R93"/>
  <c r="C35"/>
  <c r="F35"/>
  <c r="D35"/>
  <c r="E35"/>
  <c r="M31"/>
  <c r="M67"/>
  <c r="R81"/>
  <c r="M92"/>
  <c r="J99"/>
  <c r="R65"/>
  <c r="E77"/>
  <c r="D77"/>
  <c r="F77"/>
  <c r="C77"/>
  <c r="R85"/>
  <c r="F88"/>
  <c r="E88"/>
  <c r="D88"/>
  <c r="C88"/>
  <c r="M93"/>
  <c r="M60"/>
  <c r="R58"/>
  <c r="R68"/>
  <c r="R9"/>
  <c r="M79"/>
  <c r="F11"/>
  <c r="D11"/>
  <c r="E11"/>
  <c r="C11"/>
  <c r="R39"/>
  <c r="D68"/>
  <c r="F68"/>
  <c r="E68"/>
  <c r="C68"/>
  <c r="M7"/>
  <c r="C37"/>
  <c r="F37"/>
  <c r="E37"/>
  <c r="D37"/>
  <c r="R57"/>
  <c r="G99"/>
  <c r="M76"/>
  <c r="D50"/>
  <c r="E50"/>
  <c r="F50"/>
  <c r="C50"/>
  <c r="M32"/>
  <c r="R38"/>
  <c r="E4"/>
  <c r="D4"/>
  <c r="F4"/>
  <c r="C4"/>
  <c r="E61"/>
  <c r="C61"/>
  <c r="F61"/>
  <c r="D61"/>
  <c r="E86"/>
  <c r="D86"/>
  <c r="C86"/>
  <c r="F86"/>
  <c r="M50"/>
  <c r="C59"/>
  <c r="F59"/>
  <c r="D59"/>
  <c r="E59"/>
  <c r="F32"/>
  <c r="D32"/>
  <c r="E32"/>
  <c r="C32"/>
  <c r="D93"/>
  <c r="F93"/>
  <c r="C93"/>
  <c r="E93"/>
  <c r="R4"/>
  <c r="R27"/>
  <c r="R41"/>
  <c r="M75"/>
  <c r="R78"/>
  <c r="M41"/>
  <c r="M91"/>
  <c r="R33"/>
  <c r="R44"/>
  <c r="E39"/>
  <c r="D39"/>
  <c r="F39"/>
  <c r="C39"/>
  <c r="M61"/>
  <c r="M28"/>
  <c r="R92"/>
  <c r="M53"/>
  <c r="M46"/>
  <c r="E36"/>
  <c r="C36"/>
  <c r="F36"/>
  <c r="D36"/>
  <c r="F20"/>
  <c r="D20"/>
  <c r="C20"/>
  <c r="E20"/>
  <c r="E80"/>
  <c r="F80"/>
  <c r="D80"/>
  <c r="C80"/>
  <c r="L99"/>
  <c r="R91"/>
  <c r="M73"/>
  <c r="R45"/>
  <c r="E69"/>
  <c r="C69"/>
  <c r="F69"/>
  <c r="D69"/>
  <c r="R46"/>
  <c r="M5"/>
  <c r="M42"/>
  <c r="R23"/>
  <c r="M68"/>
  <c r="F27"/>
  <c r="D27"/>
  <c r="E27"/>
  <c r="C27"/>
  <c r="R97"/>
  <c r="E84"/>
  <c r="C84"/>
  <c r="D84"/>
  <c r="F84"/>
  <c r="R42"/>
  <c r="C97"/>
  <c r="F97"/>
  <c r="D97"/>
  <c r="E97"/>
  <c r="M48"/>
  <c r="R7"/>
  <c r="M81"/>
  <c r="M47"/>
  <c r="M98"/>
  <c r="R62"/>
  <c r="F73"/>
  <c r="C73"/>
  <c r="E73"/>
  <c r="D73"/>
  <c r="F42"/>
  <c r="C42"/>
  <c r="E42"/>
  <c r="D42"/>
  <c r="R49"/>
  <c r="C14"/>
  <c r="D14"/>
  <c r="F14"/>
  <c r="E14"/>
  <c r="M6"/>
  <c r="C26"/>
  <c r="D26"/>
  <c r="F26"/>
  <c r="E26"/>
  <c r="M11"/>
  <c r="R88"/>
  <c r="R56"/>
  <c r="T13" i="73"/>
  <c r="S14"/>
  <c r="D14" i="28" s="1"/>
  <c r="R14" i="73"/>
  <c r="D14" i="29" s="1"/>
  <c r="P14" i="73"/>
  <c r="D14" i="24" s="1"/>
  <c r="Q14" i="73"/>
  <c r="D14" i="26" s="1"/>
  <c r="K12" i="65"/>
  <c r="F99" i="78" l="1"/>
  <c r="R99"/>
  <c r="D99"/>
  <c r="M99"/>
  <c r="C99"/>
  <c r="E99"/>
  <c r="T14" i="73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DI42" s="1"/>
  <c r="E42" i="40" s="1"/>
  <c r="CG95" i="54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DJ96" s="1"/>
  <c r="F96" i="40" s="1"/>
  <c r="CZ97" i="54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DG24" s="1"/>
  <c r="C24" i="40" s="1"/>
  <c r="BF24" i="54"/>
  <c r="BT24"/>
  <c r="AR28"/>
  <c r="DF28" s="1"/>
  <c r="B28" i="40" s="1"/>
  <c r="BF28" i="54"/>
  <c r="BT28"/>
  <c r="AR32"/>
  <c r="DF32" s="1"/>
  <c r="B32" i="40" s="1"/>
  <c r="BF32" i="54"/>
  <c r="BT32"/>
  <c r="DJ32" s="1"/>
  <c r="F32" i="40" s="1"/>
  <c r="BM40" i="54"/>
  <c r="BF56"/>
  <c r="BY46"/>
  <c r="AR51"/>
  <c r="DF51" s="1"/>
  <c r="B51" i="40" s="1"/>
  <c r="AY51" i="54"/>
  <c r="DG51" s="1"/>
  <c r="C51" i="40" s="1"/>
  <c r="BY58" i="54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BM30"/>
  <c r="AR34"/>
  <c r="DF34" s="1"/>
  <c r="B34" i="40" s="1"/>
  <c r="AY34" i="54"/>
  <c r="DG34" s="1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J43" s="1"/>
  <c r="F43" i="40" s="1"/>
  <c r="DA44" i="54"/>
  <c r="BT48"/>
  <c r="DJ48" s="1"/>
  <c r="F48" i="40" s="1"/>
  <c r="BT51" i="54"/>
  <c r="DJ51" s="1"/>
  <c r="F51" i="40" s="1"/>
  <c r="BT52" i="54"/>
  <c r="CZ53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DJ12" s="1"/>
  <c r="F12" i="40" s="1"/>
  <c r="BT15" i="54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DJ78" s="1"/>
  <c r="F78" i="40" s="1"/>
  <c r="CZ78" i="54"/>
  <c r="BT81"/>
  <c r="DJ81" s="1"/>
  <c r="F81" i="40" s="1"/>
  <c r="BT83" i="54"/>
  <c r="DJ83" s="1"/>
  <c r="F83" i="40" s="1"/>
  <c r="BT86" i="54"/>
  <c r="DJ86" s="1"/>
  <c r="F86" i="40" s="1"/>
  <c r="BT89" i="54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J31" s="1"/>
  <c r="F31" i="40" s="1"/>
  <c r="DA32" i="54"/>
  <c r="BT36"/>
  <c r="BT44"/>
  <c r="BT49"/>
  <c r="DJ49" s="1"/>
  <c r="F49" i="40" s="1"/>
  <c r="BT53" i="54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DI44" s="1"/>
  <c r="E44" i="40" s="1"/>
  <c r="BM49" i="54"/>
  <c r="BM51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DJ94"/>
  <c r="F94" i="40" s="1"/>
  <c r="BM97" i="54"/>
  <c r="DI97" s="1"/>
  <c r="E97" i="40" s="1"/>
  <c r="BM35" i="54"/>
  <c r="DI35" s="1"/>
  <c r="E35" i="40" s="1"/>
  <c r="BM38" i="54"/>
  <c r="BM41"/>
  <c r="DI41" s="1"/>
  <c r="E41" i="40" s="1"/>
  <c r="BM43" i="54"/>
  <c r="DI43" s="1"/>
  <c r="E43" i="40" s="1"/>
  <c r="BM48" i="54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DI91" s="1"/>
  <c r="E91" i="40" s="1"/>
  <c r="BM92" i="54"/>
  <c r="DI92" s="1"/>
  <c r="E92" i="40" s="1"/>
  <c r="BM98" i="54"/>
  <c r="DI98" s="1"/>
  <c r="E98" i="40" s="1"/>
  <c r="BF9" i="54"/>
  <c r="BF23"/>
  <c r="BF27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DH83" s="1"/>
  <c r="D83" i="40" s="1"/>
  <c r="BF86" i="54"/>
  <c r="DH86" s="1"/>
  <c r="D86" i="40" s="1"/>
  <c r="BF88" i="54"/>
  <c r="BF91"/>
  <c r="DH91" s="1"/>
  <c r="D91" i="40" s="1"/>
  <c r="BF92" i="54"/>
  <c r="BF97"/>
  <c r="DH97" s="1"/>
  <c r="D97" i="40" s="1"/>
  <c r="BF17" i="54"/>
  <c r="DH17" s="1"/>
  <c r="D17" i="40" s="1"/>
  <c r="BF30" i="54"/>
  <c r="DH30" s="1"/>
  <c r="D30" i="40" s="1"/>
  <c r="DJ34" i="54"/>
  <c r="F34" i="40" s="1"/>
  <c r="BF49" i="54"/>
  <c r="DH49" s="1"/>
  <c r="D49" i="40" s="1"/>
  <c r="BF4" i="54"/>
  <c r="BF6"/>
  <c r="DH6" s="1"/>
  <c r="D6" i="40" s="1"/>
  <c r="DI6" i="54"/>
  <c r="E6" i="40" s="1"/>
  <c r="BF8" i="54"/>
  <c r="BF10"/>
  <c r="DH10" s="1"/>
  <c r="D10" i="40" s="1"/>
  <c r="BF25" i="54"/>
  <c r="DH25" s="1"/>
  <c r="D25" i="40" s="1"/>
  <c r="BF29" i="54"/>
  <c r="DH29" s="1"/>
  <c r="D29" i="40" s="1"/>
  <c r="BF33" i="54"/>
  <c r="BF37"/>
  <c r="DH37" s="1"/>
  <c r="D37" i="40" s="1"/>
  <c r="BF48" i="54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J67" i="54"/>
  <c r="F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BF98"/>
  <c r="DH98" s="1"/>
  <c r="D98" i="40" s="1"/>
  <c r="AY4" i="54"/>
  <c r="AY6"/>
  <c r="DG6" s="1"/>
  <c r="C6" i="40" s="1"/>
  <c r="AY8" i="54"/>
  <c r="DG8" s="1"/>
  <c r="C8" i="40" s="1"/>
  <c r="AY9" i="54"/>
  <c r="DG9" s="1"/>
  <c r="C9" i="40" s="1"/>
  <c r="AY15" i="54"/>
  <c r="DJ15"/>
  <c r="F15" i="40" s="1"/>
  <c r="AY17" i="54"/>
  <c r="DG17" s="1"/>
  <c r="C17" i="40" s="1"/>
  <c r="AY19" i="54"/>
  <c r="DI19"/>
  <c r="E19" i="40" s="1"/>
  <c r="AY29" i="54"/>
  <c r="DG29" s="1"/>
  <c r="C29" i="40" s="1"/>
  <c r="AY32" i="54"/>
  <c r="DG32" s="1"/>
  <c r="C32" i="40" s="1"/>
  <c r="DH32" i="54"/>
  <c r="D32" i="40" s="1"/>
  <c r="AY40" i="54"/>
  <c r="CE40"/>
  <c r="AY45"/>
  <c r="DG45" s="1"/>
  <c r="C45" i="40" s="1"/>
  <c r="AY47" i="54"/>
  <c r="AY48"/>
  <c r="DG48" s="1"/>
  <c r="C48" i="40" s="1"/>
  <c r="AY58" i="54"/>
  <c r="DG58" s="1"/>
  <c r="C58" i="40" s="1"/>
  <c r="DI58" i="54"/>
  <c r="E58" i="40" s="1"/>
  <c r="AY62" i="54"/>
  <c r="DI62"/>
  <c r="E62" i="40" s="1"/>
  <c r="DJ62" i="54"/>
  <c r="F62" i="40" s="1"/>
  <c r="AY72" i="54"/>
  <c r="DJ72"/>
  <c r="F72" i="40" s="1"/>
  <c r="AY79" i="54"/>
  <c r="DG79" s="1"/>
  <c r="C79" i="40" s="1"/>
  <c r="DJ79" i="54"/>
  <c r="F79" i="40" s="1"/>
  <c r="AY81" i="54"/>
  <c r="AY83"/>
  <c r="AY86"/>
  <c r="AY95"/>
  <c r="AY97"/>
  <c r="DG97" s="1"/>
  <c r="C97" i="40" s="1"/>
  <c r="AY22" i="54"/>
  <c r="DG22" s="1"/>
  <c r="C22" i="40" s="1"/>
  <c r="AY25" i="54"/>
  <c r="DJ25"/>
  <c r="F25" i="40" s="1"/>
  <c r="AY28" i="54"/>
  <c r="DG28" s="1"/>
  <c r="C28" i="40" s="1"/>
  <c r="DJ28" i="54"/>
  <c r="F28" i="40" s="1"/>
  <c r="AY31" i="54"/>
  <c r="DG31" s="1"/>
  <c r="C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AY59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AY56"/>
  <c r="DH78"/>
  <c r="D78" i="40" s="1"/>
  <c r="AY89" i="54"/>
  <c r="DG89" s="1"/>
  <c r="C89" i="40" s="1"/>
  <c r="CE89" i="54"/>
  <c r="AY91"/>
  <c r="AY92"/>
  <c r="DG92" s="1"/>
  <c r="C92" i="40" s="1"/>
  <c r="AY94" i="54"/>
  <c r="AV99"/>
  <c r="DH4"/>
  <c r="D4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AY33" i="54"/>
  <c r="DG33" s="1"/>
  <c r="C33" i="40" s="1"/>
  <c r="AY38" i="54"/>
  <c r="DG38" s="1"/>
  <c r="C38" i="40" s="1"/>
  <c r="DI38" i="54"/>
  <c r="E38" i="40" s="1"/>
  <c r="AY42" i="54"/>
  <c r="DG42" s="1"/>
  <c r="C42" i="40" s="1"/>
  <c r="AY46" i="54"/>
  <c r="DG46" s="1"/>
  <c r="C46" i="40" s="1"/>
  <c r="AY55" i="54"/>
  <c r="DG55" s="1"/>
  <c r="C55" i="40" s="1"/>
  <c r="DH55" i="54"/>
  <c r="D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5"/>
  <c r="C5" i="40" s="1"/>
  <c r="DH5" i="54"/>
  <c r="D5" i="40" s="1"/>
  <c r="DG7" i="54"/>
  <c r="C7" i="40" s="1"/>
  <c r="DH8" i="54"/>
  <c r="D8" i="40" s="1"/>
  <c r="DI8" i="54"/>
  <c r="E8" i="40" s="1"/>
  <c r="DI9" i="54"/>
  <c r="E9" i="40" s="1"/>
  <c r="DG15" i="54"/>
  <c r="C15" i="40" s="1"/>
  <c r="AR17" i="54"/>
  <c r="DF17" s="1"/>
  <c r="B17" i="40" s="1"/>
  <c r="AR20" i="54"/>
  <c r="DF20" s="1"/>
  <c r="B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I83" i="54"/>
  <c r="E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J97" i="54"/>
  <c r="F97" i="40" s="1"/>
  <c r="AR23" i="54"/>
  <c r="DF23" s="1"/>
  <c r="B23" i="40" s="1"/>
  <c r="DI23" i="54"/>
  <c r="E23" i="40" s="1"/>
  <c r="DJ29" i="54"/>
  <c r="F29" i="40" s="1"/>
  <c r="AR36" i="54"/>
  <c r="DF36" s="1"/>
  <c r="B36" i="40" s="1"/>
  <c r="DH36" i="54"/>
  <c r="D36" i="40" s="1"/>
  <c r="DI36" i="54"/>
  <c r="E36" i="40" s="1"/>
  <c r="DJ36" i="54"/>
  <c r="F36" i="40" s="1"/>
  <c r="BX54" i="54"/>
  <c r="DG62"/>
  <c r="C62" i="40" s="1"/>
  <c r="BX62" i="54"/>
  <c r="DG66"/>
  <c r="DG70"/>
  <c r="BX70"/>
  <c r="DG81"/>
  <c r="C81" i="40" s="1"/>
  <c r="DG96" i="54"/>
  <c r="C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G18" i="54"/>
  <c r="C18" i="40" s="1"/>
  <c r="DH18" i="54"/>
  <c r="D18" i="40" s="1"/>
  <c r="AR21" i="54"/>
  <c r="DF21" s="1"/>
  <c r="B21" i="40" s="1"/>
  <c r="AR35" i="54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19" i="54"/>
  <c r="C19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AR46" i="54"/>
  <c r="DF46" s="1"/>
  <c r="B46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AR91" i="54"/>
  <c r="DF91" s="1"/>
  <c r="B91" i="40" s="1"/>
  <c r="DG91" i="54"/>
  <c r="C91" i="40" s="1"/>
  <c r="AR92" i="54"/>
  <c r="DF92" s="1"/>
  <c r="B92" i="40" s="1"/>
  <c r="DH92" i="54"/>
  <c r="D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8" i="54" l="1"/>
  <c r="DD94"/>
  <c r="CW46"/>
  <c r="CW38"/>
  <c r="CP44"/>
  <c r="CP10"/>
  <c r="CP42"/>
  <c r="CI26"/>
  <c r="CB25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55" i="30"/>
  <c r="O99" i="24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H33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M33"/>
  <c r="E33" i="61" s="1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C38" i="26" l="1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O46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O61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0" i="61"/>
  <c r="O61" i="63"/>
  <c r="V61"/>
  <c r="V61" i="61"/>
  <c r="O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T69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AM69" i="14"/>
  <c r="E69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C97" i="27" l="1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i="62"/>
  <c r="V96"/>
  <c r="G95"/>
  <c r="V96" i="63"/>
  <c r="O96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6" l="1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<sst xmlns="http://schemas.openxmlformats.org/spreadsheetml/2006/main" count="8839" uniqueCount="538">
  <si>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</si>
  <si>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</si>
  <si>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</si>
  <si>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</si>
  <si>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</si>
  <si>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</si>
  <si>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</si>
  <si>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</si>
  <si>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</si>
  <si>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</si>
  <si>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</si>
  <si>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</si>
  <si>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</si>
  <si>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</si>
  <si>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</si>
  <si>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</si>
  <si>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</si>
  <si>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</si>
  <si>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</si>
  <si>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</si>
  <si>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</si>
  <si>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</si>
  <si>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</si>
  <si>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</si>
  <si>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</si>
  <si>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</si>
  <si>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</si>
  <si>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</si>
  <si>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</si>
  <si>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</si>
  <si>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</si>
  <si>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</si>
  <si>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</si>
  <si>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</si>
  <si>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</si>
  <si>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</si>
  <si>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</si>
  <si>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</si>
  <si>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</si>
  <si>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</si>
  <si>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</si>
  <si>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</si>
  <si>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</si>
  <si>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</si>
  <si>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</si>
  <si>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</si>
  <si>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</si>
  <si>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</si>
  <si>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</si>
  <si>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</si>
  <si>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</si>
  <si>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</si>
  <si>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</si>
  <si>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</si>
  <si>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</si>
  <si>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</si>
  <si>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</si>
  <si>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</si>
  <si>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</si>
  <si>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</si>
  <si>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</si>
  <si>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</si>
  <si>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</si>
  <si>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</si>
  <si>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</si>
  <si>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</si>
  <si>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</si>
  <si>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</si>
  <si>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</si>
  <si>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</si>
  <si>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</si>
  <si>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</si>
  <si>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</si>
  <si>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</si>
  <si>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</si>
  <si>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</si>
  <si>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</si>
  <si>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</si>
  <si>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</si>
  <si>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</si>
  <si>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</si>
  <si>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</si>
  <si>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</si>
  <si>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</si>
  <si>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</si>
  <si>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</si>
  <si>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</si>
  <si>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</si>
  <si>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</si>
  <si>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</si>
  <si>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</si>
  <si>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</si>
  <si>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</si>
  <si>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</si>
  <si>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</si>
  <si>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</si>
  <si>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</si>
  <si>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</si>
  <si>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</si>
  <si>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</si>
  <si>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</si>
  <si>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</si>
  <si>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</si>
  <si>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</si>
  <si>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</si>
  <si>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</si>
  <si>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</si>
  <si>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</si>
  <si>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</si>
  <si>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</si>
  <si>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</si>
  <si>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</si>
  <si>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</si>
  <si>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</si>
  <si>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</si>
  <si>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</si>
  <si>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</si>
  <si>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</si>
  <si>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</si>
  <si>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</si>
  <si>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</si>
  <si>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</si>
  <si>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</si>
  <si>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</si>
  <si>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</si>
  <si>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</si>
  <si>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</si>
  <si>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</si>
  <si>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</si>
  <si>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</si>
  <si>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</si>
  <si>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</si>
  <si>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</si>
  <si>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</si>
  <si>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</si>
  <si>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</si>
  <si>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</si>
  <si>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</si>
  <si>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</si>
  <si>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</si>
  <si>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</si>
  <si>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</si>
  <si>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</si>
  <si>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</si>
  <si>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</si>
  <si>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</si>
  <si>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</si>
  <si>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</si>
  <si>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</si>
  <si>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</si>
  <si>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</si>
  <si>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</si>
  <si>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</si>
  <si>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</si>
  <si>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</si>
  <si>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</si>
  <si>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</si>
  <si>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</si>
  <si>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</si>
  <si>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</si>
  <si>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</si>
  <si>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</si>
  <si>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</si>
  <si>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</si>
  <si>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</si>
  <si>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</si>
  <si>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</si>
  <si>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</si>
  <si>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</si>
  <si>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</si>
  <si>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</si>
  <si>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</si>
  <si>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</si>
  <si>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</si>
  <si>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</si>
  <si>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</si>
  <si>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</si>
  <si>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</si>
  <si>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</si>
  <si>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</si>
  <si>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</si>
  <si>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</si>
  <si>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</si>
  <si>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</si>
  <si>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</si>
  <si>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</si>
  <si>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</si>
  <si>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</si>
  <si>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</si>
  <si>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</si>
  <si>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</si>
  <si>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</si>
  <si>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</si>
  <si>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</si>
  <si>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</si>
  <si>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</si>
  <si>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</si>
  <si>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</si>
  <si>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</si>
  <si>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</si>
  <si>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</si>
  <si>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</si>
  <si>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</si>
  <si>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</si>
  <si>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</si>
  <si>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</si>
  <si>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</si>
  <si>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</si>
  <si>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</si>
  <si>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</si>
  <si>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</si>
  <si>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</si>
  <si>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</si>
  <si>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</si>
  <si>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</si>
  <si>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</si>
  <si>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</si>
  <si>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</si>
  <si>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</si>
  <si>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</si>
  <si>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</si>
  <si>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</si>
  <si>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</si>
  <si>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</si>
  <si>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</si>
  <si>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</si>
  <si>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</si>
  <si>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</si>
  <si>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</si>
  <si>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</si>
  <si>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</si>
  <si>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</si>
  <si>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</si>
  <si>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</si>
  <si>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</si>
  <si>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</si>
  <si>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</si>
  <si>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</si>
  <si>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</si>
  <si>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</si>
  <si>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</si>
  <si>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</si>
  <si>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</si>
  <si>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</si>
  <si>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</si>
  <si>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</si>
  <si>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</si>
  <si>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</si>
  <si>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</si>
  <si>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</si>
  <si>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</si>
  <si>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</si>
  <si>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</si>
  <si>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</si>
  <si>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</si>
  <si>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</si>
  <si>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</si>
  <si>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</si>
  <si>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</si>
  <si>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</si>
  <si>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</si>
  <si>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</si>
  <si>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</si>
  <si>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</si>
  <si>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</si>
  <si>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</si>
  <si>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</si>
  <si>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</si>
  <si>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</si>
  <si>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</si>
  <si>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</si>
  <si>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</si>
  <si>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</si>
  <si>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</si>
  <si>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</si>
  <si>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</si>
  <si>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</si>
  <si>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</si>
  <si>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</si>
  <si>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</si>
  <si>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</si>
  <si>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</si>
  <si>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</si>
  <si>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</si>
  <si>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</si>
  <si>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</si>
  <si>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</si>
  <si>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</si>
  <si>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</si>
  <si>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</si>
  <si>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</si>
  <si>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</si>
  <si>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</si>
  <si>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</si>
  <si>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</si>
  <si>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</si>
  <si>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</si>
  <si>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</si>
  <si>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</si>
  <si>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</si>
  <si>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</si>
  <si>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</si>
  <si>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</si>
  <si>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</si>
  <si>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</si>
  <si>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</si>
  <si>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</si>
  <si>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</si>
  <si>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</si>
  <si>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</si>
  <si>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</si>
  <si>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</si>
  <si>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</si>
  <si>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</si>
  <si>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</si>
  <si>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</si>
  <si>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</si>
  <si>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</si>
  <si>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</si>
  <si>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</si>
  <si>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</si>
  <si>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</si>
  <si>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</si>
  <si>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</si>
  <si>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</si>
  <si>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</si>
  <si>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</si>
  <si>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</si>
  <si>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</si>
  <si>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</si>
  <si>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</si>
  <si>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</si>
  <si>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</si>
  <si>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</si>
  <si>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</si>
  <si>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</si>
  <si>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</si>
  <si>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</si>
  <si>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</si>
  <si>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</si>
  <si>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</si>
  <si>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</si>
  <si>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</si>
  <si>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</si>
  <si>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</si>
  <si>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</si>
  <si>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</si>
  <si>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</si>
  <si>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</si>
  <si>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</si>
  <si>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</si>
  <si>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</si>
  <si>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</si>
  <si>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</si>
  <si>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</si>
  <si>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</si>
  <si>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</si>
  <si>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</si>
  <si>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</si>
  <si>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</si>
  <si>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</si>
  <si>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</si>
  <si>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</si>
  <si>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</si>
  <si>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</si>
  <si>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</si>
  <si>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</si>
  <si>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</si>
  <si>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</si>
  <si>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</si>
  <si>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</si>
  <si>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</si>
  <si>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</si>
  <si>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</si>
  <si>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</si>
  <si>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</si>
  <si>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</si>
  <si>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</si>
  <si>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</si>
  <si>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</si>
  <si>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</si>
  <si>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</si>
  <si>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</si>
  <si>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</si>
  <si>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</si>
  <si>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</si>
  <si>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</si>
  <si>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</si>
  <si>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</si>
  <si>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</si>
  <si>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</si>
  <si>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</si>
  <si>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</si>
  <si>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</si>
  <si>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</si>
  <si>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</si>
  <si>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</si>
  <si>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</si>
  <si>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</si>
  <si>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</si>
  <si>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</si>
  <si>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</si>
  <si>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</si>
  <si>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</si>
  <si>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</si>
  <si>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</si>
  <si>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</si>
  <si>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</si>
  <si>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</si>
  <si>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</si>
  <si>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</si>
  <si>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</si>
  <si>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</si>
  <si>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</si>
  <si>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</si>
  <si>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</si>
  <si>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</si>
  <si>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</si>
  <si>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</si>
  <si>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</si>
  <si>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</si>
  <si>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</si>
  <si>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</si>
  <si>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</si>
  <si>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</si>
  <si>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</si>
  <si>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</si>
  <si>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</si>
  <si>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</si>
  <si>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</si>
  <si>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</si>
  <si>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</si>
  <si>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</si>
  <si>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</si>
  <si>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</si>
  <si>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</si>
  <si>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</si>
  <si>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</si>
  <si>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</si>
  <si>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</si>
  <si>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</si>
  <si>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</si>
  <si>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</si>
  <si>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</si>
  <si>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</si>
  <si>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</si>
  <si>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</si>
  <si>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</si>
  <si>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</si>
  <si>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</si>
  <si>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</si>
  <si>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</si>
  <si>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</si>
  <si>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</si>
  <si>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</si>
  <si>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</si>
  <si>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</si>
  <si>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</si>
  <si>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</si>
  <si>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</si>
  <si>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</si>
  <si>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</si>
  <si>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</si>
  <si>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</si>
  <si>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</si>
  <si>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</si>
  <si>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</si>
  <si>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</si>
  <si>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</si>
  <si>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</si>
  <si>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</si>
  <si>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</si>
  <si>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</si>
  <si>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</si>
  <si>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</si>
  <si>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</si>
  <si>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</si>
  <si>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</si>
  <si>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</si>
  <si>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</si>
  <si>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</si>
  <si>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</si>
  <si>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</si>
  <si>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</si>
  <si>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</si>
  <si>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</si>
  <si>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</si>
  <si>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</si>
  <si>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</si>
  <si>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</si>
  <si>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</si>
  <si>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</si>
  <si>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</si>
  <si>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</si>
  <si>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</si>
  <si>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</si>
  <si>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</si>
  <si>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</si>
  <si>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</si>
  <si>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</si>
  <si>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</si>
  <si>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</si>
  <si>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</si>
  <si>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</si>
  <si>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</si>
  <si>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</si>
  <si>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</si>
  <si>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</si>
  <si>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</si>
  <si>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</si>
  <si>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</si>
  <si>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</si>
  <si>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</si>
  <si>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</si>
  <si>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</si>
  <si>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</si>
  <si>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</si>
  <si>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</si>
  <si>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</si>
  <si>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</si>
  <si>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</si>
  <si>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</si>
  <si>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</si>
  <si>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</si>
  <si>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</si>
  <si>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</si>
  <si>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65IS2023/10/31</t>
  </si>
  <si>
    <t>CHANJUII</t>
  </si>
  <si>
    <t>AEML</t>
  </si>
  <si>
    <t>NSLSUGAR</t>
  </si>
  <si>
    <t>ITCWIND</t>
  </si>
  <si>
    <t>TPC MSEB</t>
  </si>
  <si>
    <t>SOLAPUR_SOLAR</t>
  </si>
  <si>
    <t>SKS Raigarh</t>
  </si>
  <si>
    <t>HP</t>
  </si>
  <si>
    <t>SORANG_HEP</t>
  </si>
  <si>
    <t>RSRPL_BKN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</si>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</sst>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>
        <row r="5">
          <cell r="B5">
            <v>265</v>
          </cell>
          <cell r="C5">
            <v>0</v>
          </cell>
          <cell r="D5">
            <v>65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65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65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65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65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65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65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65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65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65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65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65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65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65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65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65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65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65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65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65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65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65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65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65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65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65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65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65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65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65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65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65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65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65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65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65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65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65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65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65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65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65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65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65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65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65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65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65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65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65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65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65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65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65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65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65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65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65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65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65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65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65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65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65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65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65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65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65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65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65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65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65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65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65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65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65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65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65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65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65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65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65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65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65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65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65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65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65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65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65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65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65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65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65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65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65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36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36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36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36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980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980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980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980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980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980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980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980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980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980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980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980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980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980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980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980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980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980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980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980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980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980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980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980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980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980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980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980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980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980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980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980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980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980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980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980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980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980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670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670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670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670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670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670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670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670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670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670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670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670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670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670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670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670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670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670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670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670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670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670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670</v>
          </cell>
          <cell r="G69">
            <v>0</v>
          </cell>
          <cell r="J69">
            <v>310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670</v>
          </cell>
          <cell r="G70">
            <v>0</v>
          </cell>
          <cell r="J70">
            <v>310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670</v>
          </cell>
          <cell r="G71">
            <v>0</v>
          </cell>
          <cell r="J71">
            <v>310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670</v>
          </cell>
          <cell r="G72">
            <v>0</v>
          </cell>
          <cell r="J72">
            <v>310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670</v>
          </cell>
          <cell r="G73">
            <v>0</v>
          </cell>
          <cell r="J73">
            <v>310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670</v>
          </cell>
          <cell r="G74">
            <v>0</v>
          </cell>
          <cell r="J74">
            <v>310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670</v>
          </cell>
          <cell r="G75">
            <v>0</v>
          </cell>
          <cell r="J75">
            <v>310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670</v>
          </cell>
          <cell r="G76">
            <v>0</v>
          </cell>
          <cell r="J76">
            <v>310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670</v>
          </cell>
          <cell r="G77">
            <v>0</v>
          </cell>
          <cell r="J77">
            <v>315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670</v>
          </cell>
          <cell r="G78">
            <v>0</v>
          </cell>
          <cell r="J78">
            <v>315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670</v>
          </cell>
          <cell r="G79">
            <v>0</v>
          </cell>
          <cell r="J79">
            <v>315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670</v>
          </cell>
          <cell r="G80">
            <v>0</v>
          </cell>
          <cell r="J80">
            <v>315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670</v>
          </cell>
          <cell r="G81">
            <v>0</v>
          </cell>
          <cell r="J81">
            <v>315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670</v>
          </cell>
          <cell r="G82">
            <v>0</v>
          </cell>
          <cell r="J82">
            <v>308.22000000000003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670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670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670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670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670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670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670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670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670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670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670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670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670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670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670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670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670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670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B1" sqref="B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447</v>
      </c>
      <c r="B1" s="191">
        <v>45230</v>
      </c>
      <c r="C1" s="46"/>
    </row>
    <row r="2" spans="1:3">
      <c r="A2" s="46" t="s">
        <v>185</v>
      </c>
      <c r="B2" s="46" t="s">
        <v>445</v>
      </c>
      <c r="C2" s="46" t="s">
        <v>446</v>
      </c>
    </row>
    <row r="3" spans="1:3">
      <c r="A3" s="33" t="s">
        <v>443</v>
      </c>
      <c r="B3" s="33">
        <v>8.8000000000000005E-3</v>
      </c>
      <c r="C3" s="46" t="s">
        <v>367</v>
      </c>
    </row>
    <row r="4" spans="1:3">
      <c r="A4" s="33" t="s">
        <v>444</v>
      </c>
      <c r="B4" s="33">
        <v>3.3</v>
      </c>
      <c r="C4" s="46"/>
    </row>
    <row r="7" spans="1:3">
      <c r="A7" s="46" t="s">
        <v>448</v>
      </c>
      <c r="B7" s="46"/>
    </row>
    <row r="8" spans="1:3">
      <c r="A8" s="46" t="s">
        <v>449</v>
      </c>
      <c r="B8" s="46">
        <v>282</v>
      </c>
    </row>
    <row r="9" spans="1:3">
      <c r="A9" s="46" t="s">
        <v>450</v>
      </c>
      <c r="B9" s="200">
        <v>45230.980925925927</v>
      </c>
    </row>
    <row r="12" spans="1:3">
      <c r="A12" s="46" t="s">
        <v>451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45230</v>
      </c>
      <c r="B1" s="212" t="s">
        <v>437</v>
      </c>
      <c r="C1" s="208"/>
      <c r="D1" s="210" t="s">
        <v>293</v>
      </c>
      <c r="E1" s="210"/>
      <c r="F1" s="210"/>
      <c r="G1" s="210"/>
      <c r="H1" s="211"/>
      <c r="I1" s="213" t="s">
        <v>438</v>
      </c>
      <c r="J1" s="214"/>
      <c r="K1" s="214"/>
      <c r="L1" s="214"/>
      <c r="M1" s="215"/>
      <c r="N1" s="202"/>
      <c r="P1" s="206" t="s">
        <v>288</v>
      </c>
      <c r="Q1" s="206"/>
      <c r="R1" s="206"/>
      <c r="S1" s="206"/>
      <c r="T1" s="206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2" t="s">
        <v>145</v>
      </c>
      <c r="J2" s="163" t="s">
        <v>146</v>
      </c>
      <c r="K2" s="163" t="s">
        <v>149</v>
      </c>
      <c r="L2" s="164" t="s">
        <v>148</v>
      </c>
      <c r="M2" s="23" t="s">
        <v>217</v>
      </c>
      <c r="N2" s="202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8">
        <v>24.6</v>
      </c>
      <c r="C3" s="198">
        <v>24.6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10.263120000000001</v>
      </c>
      <c r="J3" s="21">
        <f>C3*E3/100</f>
        <v>5.7391800000000002</v>
      </c>
      <c r="K3" s="21">
        <f>C3*F3/100</f>
        <v>7.4021400000000002</v>
      </c>
      <c r="L3" s="21">
        <f>C3*G3/100</f>
        <v>1.1955600000000002</v>
      </c>
      <c r="M3" s="158">
        <f>SUM(I3:L3)</f>
        <v>24.6</v>
      </c>
      <c r="N3" s="22"/>
      <c r="P3" s="37">
        <f t="shared" ref="P3:P34" si="1">I3</f>
        <v>10.263120000000001</v>
      </c>
      <c r="Q3" s="37">
        <f t="shared" ref="Q3:Q34" si="2">J3</f>
        <v>5.7391800000000002</v>
      </c>
      <c r="R3" s="37">
        <f t="shared" ref="R3:R34" si="3">K3</f>
        <v>7.4021400000000002</v>
      </c>
      <c r="S3" s="37">
        <f t="shared" ref="S3:S34" si="4">L3</f>
        <v>1.1955600000000002</v>
      </c>
      <c r="T3" s="37">
        <f>SUM(P3:S3)</f>
        <v>24.6</v>
      </c>
    </row>
    <row r="4" spans="1:20">
      <c r="A4" s="8" t="s">
        <v>46</v>
      </c>
      <c r="B4" s="198">
        <v>24.6</v>
      </c>
      <c r="C4" s="198">
        <v>24.6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10.263120000000001</v>
      </c>
      <c r="J4" s="21">
        <f t="shared" ref="J4:J67" si="6">C4*E4/100</f>
        <v>5.7391800000000002</v>
      </c>
      <c r="K4" s="21">
        <f t="shared" ref="K4:K67" si="7">C4*F4/100</f>
        <v>7.4021400000000002</v>
      </c>
      <c r="L4" s="21">
        <f t="shared" ref="L4:L67" si="8">C4*G4/100</f>
        <v>1.1955600000000002</v>
      </c>
      <c r="M4" s="159">
        <f t="shared" ref="M4:M67" si="9">SUM(I4:L4)</f>
        <v>24.6</v>
      </c>
      <c r="N4" s="22"/>
      <c r="P4" s="37">
        <f t="shared" si="1"/>
        <v>10.263120000000001</v>
      </c>
      <c r="Q4" s="37">
        <f t="shared" si="2"/>
        <v>5.7391800000000002</v>
      </c>
      <c r="R4" s="37">
        <f t="shared" si="3"/>
        <v>7.4021400000000002</v>
      </c>
      <c r="S4" s="37">
        <f t="shared" si="4"/>
        <v>1.1955600000000002</v>
      </c>
      <c r="T4" s="37">
        <f t="shared" ref="T4:T67" si="10">SUM(P4:S4)</f>
        <v>24.6</v>
      </c>
    </row>
    <row r="5" spans="1:20">
      <c r="A5" s="8" t="s">
        <v>47</v>
      </c>
      <c r="B5" s="198">
        <v>24.6</v>
      </c>
      <c r="C5" s="198">
        <v>24.6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10.263120000000001</v>
      </c>
      <c r="J5" s="21">
        <f t="shared" si="6"/>
        <v>5.7391800000000002</v>
      </c>
      <c r="K5" s="21">
        <f t="shared" si="7"/>
        <v>7.4021400000000002</v>
      </c>
      <c r="L5" s="21">
        <f t="shared" si="8"/>
        <v>1.1955600000000002</v>
      </c>
      <c r="M5" s="159">
        <f t="shared" si="9"/>
        <v>24.6</v>
      </c>
      <c r="N5" s="22"/>
      <c r="P5" s="37">
        <f t="shared" si="1"/>
        <v>10.263120000000001</v>
      </c>
      <c r="Q5" s="37">
        <f t="shared" si="2"/>
        <v>5.7391800000000002</v>
      </c>
      <c r="R5" s="37">
        <f t="shared" si="3"/>
        <v>7.4021400000000002</v>
      </c>
      <c r="S5" s="37">
        <f t="shared" si="4"/>
        <v>1.1955600000000002</v>
      </c>
      <c r="T5" s="37">
        <f t="shared" si="10"/>
        <v>24.6</v>
      </c>
    </row>
    <row r="6" spans="1:20">
      <c r="A6" s="8" t="s">
        <v>48</v>
      </c>
      <c r="B6" s="198">
        <v>24.6</v>
      </c>
      <c r="C6" s="198">
        <v>24.6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10.263120000000001</v>
      </c>
      <c r="J6" s="21">
        <f t="shared" si="6"/>
        <v>5.7391800000000002</v>
      </c>
      <c r="K6" s="21">
        <f t="shared" si="7"/>
        <v>7.4021400000000002</v>
      </c>
      <c r="L6" s="21">
        <f t="shared" si="8"/>
        <v>1.1955600000000002</v>
      </c>
      <c r="M6" s="159">
        <f t="shared" si="9"/>
        <v>24.6</v>
      </c>
      <c r="N6" s="22"/>
      <c r="P6" s="37">
        <f t="shared" si="1"/>
        <v>10.263120000000001</v>
      </c>
      <c r="Q6" s="37">
        <f t="shared" si="2"/>
        <v>5.7391800000000002</v>
      </c>
      <c r="R6" s="37">
        <f t="shared" si="3"/>
        <v>7.4021400000000002</v>
      </c>
      <c r="S6" s="37">
        <f t="shared" si="4"/>
        <v>1.1955600000000002</v>
      </c>
      <c r="T6" s="37">
        <f t="shared" si="10"/>
        <v>24.6</v>
      </c>
    </row>
    <row r="7" spans="1:20">
      <c r="A7" s="8" t="s">
        <v>49</v>
      </c>
      <c r="B7" s="198">
        <v>24.6</v>
      </c>
      <c r="C7" s="198">
        <v>24.6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10.263120000000001</v>
      </c>
      <c r="J7" s="21">
        <f t="shared" si="6"/>
        <v>5.7391800000000002</v>
      </c>
      <c r="K7" s="21">
        <f t="shared" si="7"/>
        <v>7.4021400000000002</v>
      </c>
      <c r="L7" s="21">
        <f t="shared" si="8"/>
        <v>1.1955600000000002</v>
      </c>
      <c r="M7" s="159">
        <f t="shared" si="9"/>
        <v>24.6</v>
      </c>
      <c r="N7" s="22"/>
      <c r="P7" s="37">
        <f t="shared" si="1"/>
        <v>10.263120000000001</v>
      </c>
      <c r="Q7" s="37">
        <f t="shared" si="2"/>
        <v>5.7391800000000002</v>
      </c>
      <c r="R7" s="37">
        <f t="shared" si="3"/>
        <v>7.4021400000000002</v>
      </c>
      <c r="S7" s="37">
        <f t="shared" si="4"/>
        <v>1.1955600000000002</v>
      </c>
      <c r="T7" s="37">
        <f t="shared" si="10"/>
        <v>24.6</v>
      </c>
    </row>
    <row r="8" spans="1:20">
      <c r="A8" s="8" t="s">
        <v>50</v>
      </c>
      <c r="B8" s="198">
        <v>24.6</v>
      </c>
      <c r="C8" s="198">
        <v>24.6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10.263120000000001</v>
      </c>
      <c r="J8" s="21">
        <f t="shared" si="6"/>
        <v>5.7391800000000002</v>
      </c>
      <c r="K8" s="21">
        <f t="shared" si="7"/>
        <v>7.4021400000000002</v>
      </c>
      <c r="L8" s="21">
        <f t="shared" si="8"/>
        <v>1.1955600000000002</v>
      </c>
      <c r="M8" s="159">
        <f t="shared" si="9"/>
        <v>24.6</v>
      </c>
      <c r="N8" s="22"/>
      <c r="P8" s="37">
        <f t="shared" si="1"/>
        <v>10.263120000000001</v>
      </c>
      <c r="Q8" s="37">
        <f t="shared" si="2"/>
        <v>5.7391800000000002</v>
      </c>
      <c r="R8" s="37">
        <f t="shared" si="3"/>
        <v>7.4021400000000002</v>
      </c>
      <c r="S8" s="37">
        <f t="shared" si="4"/>
        <v>1.1955600000000002</v>
      </c>
      <c r="T8" s="37">
        <f t="shared" si="10"/>
        <v>24.6</v>
      </c>
    </row>
    <row r="9" spans="1:20">
      <c r="A9" s="8" t="s">
        <v>51</v>
      </c>
      <c r="B9" s="198">
        <v>24.6</v>
      </c>
      <c r="C9" s="198">
        <v>24.6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10.263120000000001</v>
      </c>
      <c r="J9" s="21">
        <f t="shared" si="6"/>
        <v>5.7391800000000002</v>
      </c>
      <c r="K9" s="21">
        <f t="shared" si="7"/>
        <v>7.4021400000000002</v>
      </c>
      <c r="L9" s="21">
        <f t="shared" si="8"/>
        <v>1.1955600000000002</v>
      </c>
      <c r="M9" s="159">
        <f t="shared" si="9"/>
        <v>24.6</v>
      </c>
      <c r="N9" s="22"/>
      <c r="P9" s="37">
        <f t="shared" si="1"/>
        <v>10.263120000000001</v>
      </c>
      <c r="Q9" s="37">
        <f t="shared" si="2"/>
        <v>5.7391800000000002</v>
      </c>
      <c r="R9" s="37">
        <f t="shared" si="3"/>
        <v>7.4021400000000002</v>
      </c>
      <c r="S9" s="37">
        <f t="shared" si="4"/>
        <v>1.1955600000000002</v>
      </c>
      <c r="T9" s="37">
        <f t="shared" si="10"/>
        <v>24.6</v>
      </c>
    </row>
    <row r="10" spans="1:20">
      <c r="A10" s="8" t="s">
        <v>52</v>
      </c>
      <c r="B10" s="198">
        <v>24.6</v>
      </c>
      <c r="C10" s="198">
        <v>24.6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10.263120000000001</v>
      </c>
      <c r="J10" s="21">
        <f t="shared" si="6"/>
        <v>5.7391800000000002</v>
      </c>
      <c r="K10" s="21">
        <f t="shared" si="7"/>
        <v>7.4021400000000002</v>
      </c>
      <c r="L10" s="21">
        <f t="shared" si="8"/>
        <v>1.1955600000000002</v>
      </c>
      <c r="M10" s="159">
        <f t="shared" si="9"/>
        <v>24.6</v>
      </c>
      <c r="N10" s="22"/>
      <c r="P10" s="37">
        <f t="shared" si="1"/>
        <v>10.263120000000001</v>
      </c>
      <c r="Q10" s="37">
        <f t="shared" si="2"/>
        <v>5.7391800000000002</v>
      </c>
      <c r="R10" s="37">
        <f t="shared" si="3"/>
        <v>7.4021400000000002</v>
      </c>
      <c r="S10" s="37">
        <f t="shared" si="4"/>
        <v>1.1955600000000002</v>
      </c>
      <c r="T10" s="37">
        <f t="shared" si="10"/>
        <v>24.6</v>
      </c>
    </row>
    <row r="11" spans="1:20">
      <c r="A11" s="8" t="s">
        <v>53</v>
      </c>
      <c r="B11" s="198">
        <v>24.6</v>
      </c>
      <c r="C11" s="198">
        <v>24.6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10.263120000000001</v>
      </c>
      <c r="J11" s="21">
        <f t="shared" si="6"/>
        <v>5.7391800000000002</v>
      </c>
      <c r="K11" s="21">
        <f t="shared" si="7"/>
        <v>7.4021400000000002</v>
      </c>
      <c r="L11" s="21">
        <f t="shared" si="8"/>
        <v>1.1955600000000002</v>
      </c>
      <c r="M11" s="159">
        <f t="shared" si="9"/>
        <v>24.6</v>
      </c>
      <c r="N11" s="22"/>
      <c r="P11" s="37">
        <f t="shared" si="1"/>
        <v>10.263120000000001</v>
      </c>
      <c r="Q11" s="37">
        <f t="shared" si="2"/>
        <v>5.7391800000000002</v>
      </c>
      <c r="R11" s="37">
        <f t="shared" si="3"/>
        <v>7.4021400000000002</v>
      </c>
      <c r="S11" s="37">
        <f t="shared" si="4"/>
        <v>1.1955600000000002</v>
      </c>
      <c r="T11" s="37">
        <f t="shared" si="10"/>
        <v>24.6</v>
      </c>
    </row>
    <row r="12" spans="1:20">
      <c r="A12" s="8" t="s">
        <v>54</v>
      </c>
      <c r="B12" s="198">
        <v>24.6</v>
      </c>
      <c r="C12" s="198">
        <v>24.6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10.263120000000001</v>
      </c>
      <c r="J12" s="21">
        <f t="shared" si="6"/>
        <v>5.7391800000000002</v>
      </c>
      <c r="K12" s="21">
        <f t="shared" si="7"/>
        <v>7.4021400000000002</v>
      </c>
      <c r="L12" s="21">
        <f t="shared" si="8"/>
        <v>1.1955600000000002</v>
      </c>
      <c r="M12" s="159">
        <f t="shared" si="9"/>
        <v>24.6</v>
      </c>
      <c r="N12" s="22"/>
      <c r="P12" s="37">
        <f t="shared" si="1"/>
        <v>10.263120000000001</v>
      </c>
      <c r="Q12" s="37">
        <f t="shared" si="2"/>
        <v>5.7391800000000002</v>
      </c>
      <c r="R12" s="37">
        <f t="shared" si="3"/>
        <v>7.4021400000000002</v>
      </c>
      <c r="S12" s="37">
        <f t="shared" si="4"/>
        <v>1.1955600000000002</v>
      </c>
      <c r="T12" s="37">
        <f t="shared" si="10"/>
        <v>24.6</v>
      </c>
    </row>
    <row r="13" spans="1:20">
      <c r="A13" s="8" t="s">
        <v>55</v>
      </c>
      <c r="B13" s="198">
        <v>24.6</v>
      </c>
      <c r="C13" s="198">
        <v>24.6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10.263120000000001</v>
      </c>
      <c r="J13" s="21">
        <f t="shared" si="6"/>
        <v>5.7391800000000002</v>
      </c>
      <c r="K13" s="21">
        <f t="shared" si="7"/>
        <v>7.4021400000000002</v>
      </c>
      <c r="L13" s="21">
        <f t="shared" si="8"/>
        <v>1.1955600000000002</v>
      </c>
      <c r="M13" s="159">
        <f t="shared" si="9"/>
        <v>24.6</v>
      </c>
      <c r="N13" s="22"/>
      <c r="P13" s="37">
        <f t="shared" si="1"/>
        <v>10.263120000000001</v>
      </c>
      <c r="Q13" s="37">
        <f t="shared" si="2"/>
        <v>5.7391800000000002</v>
      </c>
      <c r="R13" s="37">
        <f t="shared" si="3"/>
        <v>7.4021400000000002</v>
      </c>
      <c r="S13" s="37">
        <f t="shared" si="4"/>
        <v>1.1955600000000002</v>
      </c>
      <c r="T13" s="37">
        <f t="shared" si="10"/>
        <v>24.6</v>
      </c>
    </row>
    <row r="14" spans="1:20">
      <c r="A14" s="8" t="s">
        <v>56</v>
      </c>
      <c r="B14" s="198">
        <v>24.6</v>
      </c>
      <c r="C14" s="198">
        <v>24.6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10.263120000000001</v>
      </c>
      <c r="J14" s="21">
        <f t="shared" si="6"/>
        <v>5.7391800000000002</v>
      </c>
      <c r="K14" s="21">
        <f t="shared" si="7"/>
        <v>7.4021400000000002</v>
      </c>
      <c r="L14" s="21">
        <f t="shared" si="8"/>
        <v>1.1955600000000002</v>
      </c>
      <c r="M14" s="159">
        <f t="shared" si="9"/>
        <v>24.6</v>
      </c>
      <c r="N14" s="22"/>
      <c r="P14" s="37">
        <f t="shared" si="1"/>
        <v>10.263120000000001</v>
      </c>
      <c r="Q14" s="37">
        <f t="shared" si="2"/>
        <v>5.7391800000000002</v>
      </c>
      <c r="R14" s="37">
        <f t="shared" si="3"/>
        <v>7.4021400000000002</v>
      </c>
      <c r="S14" s="37">
        <f t="shared" si="4"/>
        <v>1.1955600000000002</v>
      </c>
      <c r="T14" s="37">
        <f t="shared" si="10"/>
        <v>24.6</v>
      </c>
    </row>
    <row r="15" spans="1:20">
      <c r="A15" s="8" t="s">
        <v>57</v>
      </c>
      <c r="B15" s="198">
        <v>24.6</v>
      </c>
      <c r="C15" s="198">
        <v>24.6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10.263120000000001</v>
      </c>
      <c r="J15" s="21">
        <f t="shared" si="6"/>
        <v>5.7391800000000002</v>
      </c>
      <c r="K15" s="21">
        <f t="shared" si="7"/>
        <v>7.4021400000000002</v>
      </c>
      <c r="L15" s="21">
        <f t="shared" si="8"/>
        <v>1.1955600000000002</v>
      </c>
      <c r="M15" s="159">
        <f t="shared" si="9"/>
        <v>24.6</v>
      </c>
      <c r="N15" s="22"/>
      <c r="P15" s="37">
        <f t="shared" si="1"/>
        <v>10.263120000000001</v>
      </c>
      <c r="Q15" s="37">
        <f t="shared" si="2"/>
        <v>5.7391800000000002</v>
      </c>
      <c r="R15" s="37">
        <f t="shared" si="3"/>
        <v>7.4021400000000002</v>
      </c>
      <c r="S15" s="37">
        <f t="shared" si="4"/>
        <v>1.1955600000000002</v>
      </c>
      <c r="T15" s="37">
        <f t="shared" si="10"/>
        <v>24.6</v>
      </c>
    </row>
    <row r="16" spans="1:20">
      <c r="A16" s="8" t="s">
        <v>58</v>
      </c>
      <c r="B16" s="198">
        <v>24.6</v>
      </c>
      <c r="C16" s="198">
        <v>24.6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10.263120000000001</v>
      </c>
      <c r="J16" s="21">
        <f t="shared" si="6"/>
        <v>5.7391800000000002</v>
      </c>
      <c r="K16" s="21">
        <f t="shared" si="7"/>
        <v>7.4021400000000002</v>
      </c>
      <c r="L16" s="21">
        <f t="shared" si="8"/>
        <v>1.1955600000000002</v>
      </c>
      <c r="M16" s="159">
        <f t="shared" si="9"/>
        <v>24.6</v>
      </c>
      <c r="N16" s="22"/>
      <c r="P16" s="37">
        <f t="shared" si="1"/>
        <v>10.263120000000001</v>
      </c>
      <c r="Q16" s="37">
        <f t="shared" si="2"/>
        <v>5.7391800000000002</v>
      </c>
      <c r="R16" s="37">
        <f t="shared" si="3"/>
        <v>7.4021400000000002</v>
      </c>
      <c r="S16" s="37">
        <f t="shared" si="4"/>
        <v>1.1955600000000002</v>
      </c>
      <c r="T16" s="37">
        <f t="shared" si="10"/>
        <v>24.6</v>
      </c>
    </row>
    <row r="17" spans="1:20">
      <c r="A17" s="8" t="s">
        <v>59</v>
      </c>
      <c r="B17" s="198">
        <v>24.6</v>
      </c>
      <c r="C17" s="198">
        <v>24.6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10.263120000000001</v>
      </c>
      <c r="J17" s="21">
        <f t="shared" si="6"/>
        <v>5.7391800000000002</v>
      </c>
      <c r="K17" s="21">
        <f t="shared" si="7"/>
        <v>7.4021400000000002</v>
      </c>
      <c r="L17" s="21">
        <f t="shared" si="8"/>
        <v>1.1955600000000002</v>
      </c>
      <c r="M17" s="159">
        <f t="shared" si="9"/>
        <v>24.6</v>
      </c>
      <c r="N17" s="22"/>
      <c r="P17" s="37">
        <f t="shared" si="1"/>
        <v>10.263120000000001</v>
      </c>
      <c r="Q17" s="37">
        <f t="shared" si="2"/>
        <v>5.7391800000000002</v>
      </c>
      <c r="R17" s="37">
        <f t="shared" si="3"/>
        <v>7.4021400000000002</v>
      </c>
      <c r="S17" s="37">
        <f t="shared" si="4"/>
        <v>1.1955600000000002</v>
      </c>
      <c r="T17" s="37">
        <f t="shared" si="10"/>
        <v>24.6</v>
      </c>
    </row>
    <row r="18" spans="1:20">
      <c r="A18" s="8" t="s">
        <v>60</v>
      </c>
      <c r="B18" s="198">
        <v>24.6</v>
      </c>
      <c r="C18" s="198">
        <v>24.6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10.263120000000001</v>
      </c>
      <c r="J18" s="21">
        <f t="shared" si="6"/>
        <v>5.7391800000000002</v>
      </c>
      <c r="K18" s="21">
        <f t="shared" si="7"/>
        <v>7.4021400000000002</v>
      </c>
      <c r="L18" s="21">
        <f t="shared" si="8"/>
        <v>1.1955600000000002</v>
      </c>
      <c r="M18" s="159">
        <f t="shared" si="9"/>
        <v>24.6</v>
      </c>
      <c r="N18" s="22"/>
      <c r="P18" s="37">
        <f t="shared" si="1"/>
        <v>10.263120000000001</v>
      </c>
      <c r="Q18" s="37">
        <f t="shared" si="2"/>
        <v>5.7391800000000002</v>
      </c>
      <c r="R18" s="37">
        <f t="shared" si="3"/>
        <v>7.4021400000000002</v>
      </c>
      <c r="S18" s="37">
        <f t="shared" si="4"/>
        <v>1.1955600000000002</v>
      </c>
      <c r="T18" s="37">
        <f t="shared" si="10"/>
        <v>24.6</v>
      </c>
    </row>
    <row r="19" spans="1:20">
      <c r="A19" s="8" t="s">
        <v>61</v>
      </c>
      <c r="B19" s="198">
        <v>24.6</v>
      </c>
      <c r="C19" s="198">
        <v>24.6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10.263120000000001</v>
      </c>
      <c r="J19" s="21">
        <f t="shared" si="6"/>
        <v>5.7391800000000002</v>
      </c>
      <c r="K19" s="21">
        <f t="shared" si="7"/>
        <v>7.4021400000000002</v>
      </c>
      <c r="L19" s="21">
        <f t="shared" si="8"/>
        <v>1.1955600000000002</v>
      </c>
      <c r="M19" s="159">
        <f t="shared" si="9"/>
        <v>24.6</v>
      </c>
      <c r="N19" s="22"/>
      <c r="P19" s="37">
        <f t="shared" si="1"/>
        <v>10.263120000000001</v>
      </c>
      <c r="Q19" s="37">
        <f t="shared" si="2"/>
        <v>5.7391800000000002</v>
      </c>
      <c r="R19" s="37">
        <f t="shared" si="3"/>
        <v>7.4021400000000002</v>
      </c>
      <c r="S19" s="37">
        <f t="shared" si="4"/>
        <v>1.1955600000000002</v>
      </c>
      <c r="T19" s="37">
        <f t="shared" si="10"/>
        <v>24.6</v>
      </c>
    </row>
    <row r="20" spans="1:20">
      <c r="A20" s="8" t="s">
        <v>62</v>
      </c>
      <c r="B20" s="198">
        <v>24.6</v>
      </c>
      <c r="C20" s="198">
        <v>24.6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10.263120000000001</v>
      </c>
      <c r="J20" s="21">
        <f t="shared" si="6"/>
        <v>5.7391800000000002</v>
      </c>
      <c r="K20" s="21">
        <f t="shared" si="7"/>
        <v>7.4021400000000002</v>
      </c>
      <c r="L20" s="21">
        <f t="shared" si="8"/>
        <v>1.1955600000000002</v>
      </c>
      <c r="M20" s="159">
        <f t="shared" si="9"/>
        <v>24.6</v>
      </c>
      <c r="N20" s="22"/>
      <c r="P20" s="37">
        <f t="shared" si="1"/>
        <v>10.263120000000001</v>
      </c>
      <c r="Q20" s="37">
        <f t="shared" si="2"/>
        <v>5.7391800000000002</v>
      </c>
      <c r="R20" s="37">
        <f t="shared" si="3"/>
        <v>7.4021400000000002</v>
      </c>
      <c r="S20" s="37">
        <f t="shared" si="4"/>
        <v>1.1955600000000002</v>
      </c>
      <c r="T20" s="37">
        <f t="shared" si="10"/>
        <v>24.6</v>
      </c>
    </row>
    <row r="21" spans="1:20">
      <c r="A21" s="8" t="s">
        <v>63</v>
      </c>
      <c r="B21" s="198">
        <v>24.6</v>
      </c>
      <c r="C21" s="198">
        <v>24.6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10.263120000000001</v>
      </c>
      <c r="J21" s="21">
        <f t="shared" si="6"/>
        <v>5.7391800000000002</v>
      </c>
      <c r="K21" s="21">
        <f t="shared" si="7"/>
        <v>7.4021400000000002</v>
      </c>
      <c r="L21" s="21">
        <f t="shared" si="8"/>
        <v>1.1955600000000002</v>
      </c>
      <c r="M21" s="159">
        <f t="shared" si="9"/>
        <v>24.6</v>
      </c>
      <c r="N21" s="22"/>
      <c r="P21" s="37">
        <f t="shared" si="1"/>
        <v>10.263120000000001</v>
      </c>
      <c r="Q21" s="37">
        <f t="shared" si="2"/>
        <v>5.7391800000000002</v>
      </c>
      <c r="R21" s="37">
        <f t="shared" si="3"/>
        <v>7.4021400000000002</v>
      </c>
      <c r="S21" s="37">
        <f t="shared" si="4"/>
        <v>1.1955600000000002</v>
      </c>
      <c r="T21" s="37">
        <f t="shared" si="10"/>
        <v>24.6</v>
      </c>
    </row>
    <row r="22" spans="1:20">
      <c r="A22" s="8" t="s">
        <v>64</v>
      </c>
      <c r="B22" s="198">
        <v>24.6</v>
      </c>
      <c r="C22" s="198">
        <v>24.6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10.263120000000001</v>
      </c>
      <c r="J22" s="21">
        <f t="shared" si="6"/>
        <v>5.7391800000000002</v>
      </c>
      <c r="K22" s="21">
        <f t="shared" si="7"/>
        <v>7.4021400000000002</v>
      </c>
      <c r="L22" s="21">
        <f t="shared" si="8"/>
        <v>1.1955600000000002</v>
      </c>
      <c r="M22" s="159">
        <f t="shared" si="9"/>
        <v>24.6</v>
      </c>
      <c r="N22" s="22"/>
      <c r="P22" s="37">
        <f t="shared" si="1"/>
        <v>10.263120000000001</v>
      </c>
      <c r="Q22" s="37">
        <f t="shared" si="2"/>
        <v>5.7391800000000002</v>
      </c>
      <c r="R22" s="37">
        <f t="shared" si="3"/>
        <v>7.4021400000000002</v>
      </c>
      <c r="S22" s="37">
        <f t="shared" si="4"/>
        <v>1.1955600000000002</v>
      </c>
      <c r="T22" s="37">
        <f t="shared" si="10"/>
        <v>24.6</v>
      </c>
    </row>
    <row r="23" spans="1:20">
      <c r="A23" s="8" t="s">
        <v>65</v>
      </c>
      <c r="B23" s="198">
        <v>24.6</v>
      </c>
      <c r="C23" s="198">
        <v>24.6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10.263120000000001</v>
      </c>
      <c r="J23" s="21">
        <f t="shared" si="6"/>
        <v>5.7391800000000002</v>
      </c>
      <c r="K23" s="21">
        <f t="shared" si="7"/>
        <v>7.4021400000000002</v>
      </c>
      <c r="L23" s="21">
        <f t="shared" si="8"/>
        <v>1.1955600000000002</v>
      </c>
      <c r="M23" s="159">
        <f t="shared" si="9"/>
        <v>24.6</v>
      </c>
      <c r="N23" s="22"/>
      <c r="P23" s="37">
        <f t="shared" si="1"/>
        <v>10.263120000000001</v>
      </c>
      <c r="Q23" s="37">
        <f t="shared" si="2"/>
        <v>5.7391800000000002</v>
      </c>
      <c r="R23" s="37">
        <f t="shared" si="3"/>
        <v>7.4021400000000002</v>
      </c>
      <c r="S23" s="37">
        <f t="shared" si="4"/>
        <v>1.1955600000000002</v>
      </c>
      <c r="T23" s="37">
        <f t="shared" si="10"/>
        <v>24.6</v>
      </c>
    </row>
    <row r="24" spans="1:20">
      <c r="A24" s="8" t="s">
        <v>66</v>
      </c>
      <c r="B24" s="198">
        <v>24.6</v>
      </c>
      <c r="C24" s="198">
        <v>24.6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10.263120000000001</v>
      </c>
      <c r="J24" s="21">
        <f t="shared" si="6"/>
        <v>5.7391800000000002</v>
      </c>
      <c r="K24" s="21">
        <f t="shared" si="7"/>
        <v>7.4021400000000002</v>
      </c>
      <c r="L24" s="21">
        <f t="shared" si="8"/>
        <v>1.1955600000000002</v>
      </c>
      <c r="M24" s="159">
        <f t="shared" si="9"/>
        <v>24.6</v>
      </c>
      <c r="N24" s="22"/>
      <c r="P24" s="37">
        <f t="shared" si="1"/>
        <v>10.263120000000001</v>
      </c>
      <c r="Q24" s="37">
        <f t="shared" si="2"/>
        <v>5.7391800000000002</v>
      </c>
      <c r="R24" s="37">
        <f t="shared" si="3"/>
        <v>7.4021400000000002</v>
      </c>
      <c r="S24" s="37">
        <f t="shared" si="4"/>
        <v>1.1955600000000002</v>
      </c>
      <c r="T24" s="37">
        <f t="shared" si="10"/>
        <v>24.6</v>
      </c>
    </row>
    <row r="25" spans="1:20">
      <c r="A25" s="8" t="s">
        <v>67</v>
      </c>
      <c r="B25" s="198">
        <v>24.6</v>
      </c>
      <c r="C25" s="198">
        <v>24.6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10.263120000000001</v>
      </c>
      <c r="J25" s="21">
        <f t="shared" si="6"/>
        <v>5.7391800000000002</v>
      </c>
      <c r="K25" s="21">
        <f t="shared" si="7"/>
        <v>7.4021400000000002</v>
      </c>
      <c r="L25" s="21">
        <f t="shared" si="8"/>
        <v>1.1955600000000002</v>
      </c>
      <c r="M25" s="159">
        <f t="shared" si="9"/>
        <v>24.6</v>
      </c>
      <c r="N25" s="22"/>
      <c r="P25" s="37">
        <f t="shared" si="1"/>
        <v>10.263120000000001</v>
      </c>
      <c r="Q25" s="37">
        <f t="shared" si="2"/>
        <v>5.7391800000000002</v>
      </c>
      <c r="R25" s="37">
        <f t="shared" si="3"/>
        <v>7.4021400000000002</v>
      </c>
      <c r="S25" s="37">
        <f t="shared" si="4"/>
        <v>1.1955600000000002</v>
      </c>
      <c r="T25" s="37">
        <f t="shared" si="10"/>
        <v>24.6</v>
      </c>
    </row>
    <row r="26" spans="1:20">
      <c r="A26" s="8" t="s">
        <v>68</v>
      </c>
      <c r="B26" s="198">
        <v>24.6</v>
      </c>
      <c r="C26" s="198">
        <v>24.6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10.263120000000001</v>
      </c>
      <c r="J26" s="21">
        <f t="shared" si="6"/>
        <v>5.7391800000000002</v>
      </c>
      <c r="K26" s="21">
        <f t="shared" si="7"/>
        <v>7.4021400000000002</v>
      </c>
      <c r="L26" s="21">
        <f t="shared" si="8"/>
        <v>1.1955600000000002</v>
      </c>
      <c r="M26" s="159">
        <f t="shared" si="9"/>
        <v>24.6</v>
      </c>
      <c r="N26" s="22"/>
      <c r="P26" s="37">
        <f t="shared" si="1"/>
        <v>10.263120000000001</v>
      </c>
      <c r="Q26" s="37">
        <f t="shared" si="2"/>
        <v>5.7391800000000002</v>
      </c>
      <c r="R26" s="37">
        <f t="shared" si="3"/>
        <v>7.4021400000000002</v>
      </c>
      <c r="S26" s="37">
        <f t="shared" si="4"/>
        <v>1.1955600000000002</v>
      </c>
      <c r="T26" s="37">
        <f t="shared" si="10"/>
        <v>24.6</v>
      </c>
    </row>
    <row r="27" spans="1:20">
      <c r="A27" s="8" t="s">
        <v>69</v>
      </c>
      <c r="B27" s="198">
        <v>24.6</v>
      </c>
      <c r="C27" s="198">
        <v>24.6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10.263120000000001</v>
      </c>
      <c r="J27" s="21">
        <f t="shared" si="6"/>
        <v>5.7391800000000002</v>
      </c>
      <c r="K27" s="21">
        <f t="shared" si="7"/>
        <v>7.4021400000000002</v>
      </c>
      <c r="L27" s="21">
        <f t="shared" si="8"/>
        <v>1.1955600000000002</v>
      </c>
      <c r="M27" s="159">
        <f t="shared" si="9"/>
        <v>24.6</v>
      </c>
      <c r="N27" s="22"/>
      <c r="P27" s="37">
        <f t="shared" si="1"/>
        <v>10.263120000000001</v>
      </c>
      <c r="Q27" s="37">
        <f t="shared" si="2"/>
        <v>5.7391800000000002</v>
      </c>
      <c r="R27" s="37">
        <f t="shared" si="3"/>
        <v>7.4021400000000002</v>
      </c>
      <c r="S27" s="37">
        <f t="shared" si="4"/>
        <v>1.1955600000000002</v>
      </c>
      <c r="T27" s="37">
        <f t="shared" si="10"/>
        <v>24.6</v>
      </c>
    </row>
    <row r="28" spans="1:20">
      <c r="A28" s="8" t="s">
        <v>70</v>
      </c>
      <c r="B28" s="198">
        <v>24.6</v>
      </c>
      <c r="C28" s="198">
        <v>24.6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10.263120000000001</v>
      </c>
      <c r="J28" s="21">
        <f t="shared" si="6"/>
        <v>5.7391800000000002</v>
      </c>
      <c r="K28" s="21">
        <f t="shared" si="7"/>
        <v>7.4021400000000002</v>
      </c>
      <c r="L28" s="21">
        <f t="shared" si="8"/>
        <v>1.1955600000000002</v>
      </c>
      <c r="M28" s="159">
        <f t="shared" si="9"/>
        <v>24.6</v>
      </c>
      <c r="N28" s="22"/>
      <c r="P28" s="37">
        <f t="shared" si="1"/>
        <v>10.263120000000001</v>
      </c>
      <c r="Q28" s="37">
        <f t="shared" si="2"/>
        <v>5.7391800000000002</v>
      </c>
      <c r="R28" s="37">
        <f t="shared" si="3"/>
        <v>7.4021400000000002</v>
      </c>
      <c r="S28" s="37">
        <f t="shared" si="4"/>
        <v>1.1955600000000002</v>
      </c>
      <c r="T28" s="37">
        <f t="shared" si="10"/>
        <v>24.6</v>
      </c>
    </row>
    <row r="29" spans="1:20">
      <c r="A29" s="8" t="s">
        <v>71</v>
      </c>
      <c r="B29" s="198">
        <v>24.6</v>
      </c>
      <c r="C29" s="198">
        <v>24.6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10.263120000000001</v>
      </c>
      <c r="J29" s="21">
        <f t="shared" si="6"/>
        <v>5.7391800000000002</v>
      </c>
      <c r="K29" s="21">
        <f t="shared" si="7"/>
        <v>7.4021400000000002</v>
      </c>
      <c r="L29" s="21">
        <f t="shared" si="8"/>
        <v>1.1955600000000002</v>
      </c>
      <c r="M29" s="159">
        <f t="shared" si="9"/>
        <v>24.6</v>
      </c>
      <c r="N29" s="22"/>
      <c r="P29" s="37">
        <f t="shared" si="1"/>
        <v>10.263120000000001</v>
      </c>
      <c r="Q29" s="37">
        <f t="shared" si="2"/>
        <v>5.7391800000000002</v>
      </c>
      <c r="R29" s="37">
        <f t="shared" si="3"/>
        <v>7.4021400000000002</v>
      </c>
      <c r="S29" s="37">
        <f t="shared" si="4"/>
        <v>1.1955600000000002</v>
      </c>
      <c r="T29" s="37">
        <f t="shared" si="10"/>
        <v>24.6</v>
      </c>
    </row>
    <row r="30" spans="1:20">
      <c r="A30" s="8" t="s">
        <v>72</v>
      </c>
      <c r="B30" s="198">
        <v>24.6</v>
      </c>
      <c r="C30" s="198">
        <v>24.6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10.263120000000001</v>
      </c>
      <c r="J30" s="21">
        <f t="shared" si="6"/>
        <v>5.7391800000000002</v>
      </c>
      <c r="K30" s="21">
        <f t="shared" si="7"/>
        <v>7.4021400000000002</v>
      </c>
      <c r="L30" s="21">
        <f t="shared" si="8"/>
        <v>1.1955600000000002</v>
      </c>
      <c r="M30" s="159">
        <f t="shared" si="9"/>
        <v>24.6</v>
      </c>
      <c r="N30" s="22"/>
      <c r="P30" s="37">
        <f t="shared" si="1"/>
        <v>10.263120000000001</v>
      </c>
      <c r="Q30" s="37">
        <f t="shared" si="2"/>
        <v>5.7391800000000002</v>
      </c>
      <c r="R30" s="37">
        <f t="shared" si="3"/>
        <v>7.4021400000000002</v>
      </c>
      <c r="S30" s="37">
        <f t="shared" si="4"/>
        <v>1.1955600000000002</v>
      </c>
      <c r="T30" s="37">
        <f t="shared" si="10"/>
        <v>24.6</v>
      </c>
    </row>
    <row r="31" spans="1:20">
      <c r="A31" s="8" t="s">
        <v>73</v>
      </c>
      <c r="B31" s="198">
        <v>24.6</v>
      </c>
      <c r="C31" s="198">
        <v>24.6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10.263120000000001</v>
      </c>
      <c r="J31" s="21">
        <f t="shared" si="6"/>
        <v>5.7391800000000002</v>
      </c>
      <c r="K31" s="21">
        <f t="shared" si="7"/>
        <v>7.4021400000000002</v>
      </c>
      <c r="L31" s="21">
        <f t="shared" si="8"/>
        <v>1.1955600000000002</v>
      </c>
      <c r="M31" s="159">
        <f t="shared" si="9"/>
        <v>24.6</v>
      </c>
      <c r="N31" s="22"/>
      <c r="P31" s="37">
        <f t="shared" si="1"/>
        <v>10.263120000000001</v>
      </c>
      <c r="Q31" s="37">
        <f t="shared" si="2"/>
        <v>5.7391800000000002</v>
      </c>
      <c r="R31" s="37">
        <f t="shared" si="3"/>
        <v>7.4021400000000002</v>
      </c>
      <c r="S31" s="37">
        <f t="shared" si="4"/>
        <v>1.1955600000000002</v>
      </c>
      <c r="T31" s="37">
        <f t="shared" si="10"/>
        <v>24.6</v>
      </c>
    </row>
    <row r="32" spans="1:20">
      <c r="A32" s="8" t="s">
        <v>74</v>
      </c>
      <c r="B32" s="198">
        <v>24.6</v>
      </c>
      <c r="C32" s="198">
        <v>24.6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10.263120000000001</v>
      </c>
      <c r="J32" s="21">
        <f t="shared" si="6"/>
        <v>5.7391800000000002</v>
      </c>
      <c r="K32" s="21">
        <f t="shared" si="7"/>
        <v>7.4021400000000002</v>
      </c>
      <c r="L32" s="21">
        <f t="shared" si="8"/>
        <v>1.1955600000000002</v>
      </c>
      <c r="M32" s="159">
        <f t="shared" si="9"/>
        <v>24.6</v>
      </c>
      <c r="N32" s="22"/>
      <c r="P32" s="37">
        <f t="shared" si="1"/>
        <v>10.263120000000001</v>
      </c>
      <c r="Q32" s="37">
        <f t="shared" si="2"/>
        <v>5.7391800000000002</v>
      </c>
      <c r="R32" s="37">
        <f t="shared" si="3"/>
        <v>7.4021400000000002</v>
      </c>
      <c r="S32" s="37">
        <f t="shared" si="4"/>
        <v>1.1955600000000002</v>
      </c>
      <c r="T32" s="37">
        <f t="shared" si="10"/>
        <v>24.6</v>
      </c>
    </row>
    <row r="33" spans="1:20">
      <c r="A33" s="8" t="s">
        <v>75</v>
      </c>
      <c r="B33" s="198">
        <v>24.6</v>
      </c>
      <c r="C33" s="198">
        <v>24.6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10.263120000000001</v>
      </c>
      <c r="J33" s="21">
        <f t="shared" si="6"/>
        <v>5.7391800000000002</v>
      </c>
      <c r="K33" s="21">
        <f t="shared" si="7"/>
        <v>7.4021400000000002</v>
      </c>
      <c r="L33" s="21">
        <f t="shared" si="8"/>
        <v>1.1955600000000002</v>
      </c>
      <c r="M33" s="159">
        <f t="shared" si="9"/>
        <v>24.6</v>
      </c>
      <c r="N33" s="22"/>
      <c r="P33" s="37">
        <f t="shared" si="1"/>
        <v>10.263120000000001</v>
      </c>
      <c r="Q33" s="37">
        <f t="shared" si="2"/>
        <v>5.7391800000000002</v>
      </c>
      <c r="R33" s="37">
        <f t="shared" si="3"/>
        <v>7.4021400000000002</v>
      </c>
      <c r="S33" s="37">
        <f t="shared" si="4"/>
        <v>1.1955600000000002</v>
      </c>
      <c r="T33" s="37">
        <f t="shared" si="10"/>
        <v>24.6</v>
      </c>
    </row>
    <row r="34" spans="1:20">
      <c r="A34" s="8" t="s">
        <v>76</v>
      </c>
      <c r="B34" s="198">
        <v>24.6</v>
      </c>
      <c r="C34" s="198">
        <v>24.6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10.263120000000001</v>
      </c>
      <c r="J34" s="21">
        <f t="shared" si="6"/>
        <v>5.7391800000000002</v>
      </c>
      <c r="K34" s="21">
        <f t="shared" si="7"/>
        <v>7.4021400000000002</v>
      </c>
      <c r="L34" s="21">
        <f t="shared" si="8"/>
        <v>1.1955600000000002</v>
      </c>
      <c r="M34" s="159">
        <f t="shared" si="9"/>
        <v>24.6</v>
      </c>
      <c r="N34" s="22"/>
      <c r="P34" s="37">
        <f t="shared" si="1"/>
        <v>10.263120000000001</v>
      </c>
      <c r="Q34" s="37">
        <f t="shared" si="2"/>
        <v>5.7391800000000002</v>
      </c>
      <c r="R34" s="37">
        <f t="shared" si="3"/>
        <v>7.4021400000000002</v>
      </c>
      <c r="S34" s="37">
        <f t="shared" si="4"/>
        <v>1.1955600000000002</v>
      </c>
      <c r="T34" s="37">
        <f t="shared" si="10"/>
        <v>24.6</v>
      </c>
    </row>
    <row r="35" spans="1:20">
      <c r="A35" s="8" t="s">
        <v>77</v>
      </c>
      <c r="B35" s="198">
        <v>18</v>
      </c>
      <c r="C35" s="198">
        <v>18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7.5096000000000007</v>
      </c>
      <c r="J35" s="21">
        <f t="shared" si="6"/>
        <v>4.1993999999999998</v>
      </c>
      <c r="K35" s="21">
        <f t="shared" si="7"/>
        <v>5.4161999999999999</v>
      </c>
      <c r="L35" s="21">
        <f t="shared" si="8"/>
        <v>0.87480000000000002</v>
      </c>
      <c r="M35" s="159">
        <f t="shared" si="9"/>
        <v>18</v>
      </c>
      <c r="N35" s="22"/>
      <c r="P35" s="37">
        <f t="shared" ref="P35:P66" si="12">I35</f>
        <v>7.5096000000000007</v>
      </c>
      <c r="Q35" s="37">
        <f t="shared" ref="Q35:Q66" si="13">J35</f>
        <v>4.1993999999999998</v>
      </c>
      <c r="R35" s="37">
        <f t="shared" ref="R35:R66" si="14">K35</f>
        <v>5.4161999999999999</v>
      </c>
      <c r="S35" s="37">
        <f t="shared" ref="S35:S66" si="15">L35</f>
        <v>0.87480000000000002</v>
      </c>
      <c r="T35" s="37">
        <f t="shared" si="10"/>
        <v>18</v>
      </c>
    </row>
    <row r="36" spans="1:20">
      <c r="A36" s="8" t="s">
        <v>78</v>
      </c>
      <c r="B36" s="198">
        <v>18</v>
      </c>
      <c r="C36" s="198">
        <v>18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7.5096000000000007</v>
      </c>
      <c r="J36" s="21">
        <f t="shared" si="6"/>
        <v>4.1993999999999998</v>
      </c>
      <c r="K36" s="21">
        <f t="shared" si="7"/>
        <v>5.4161999999999999</v>
      </c>
      <c r="L36" s="21">
        <f t="shared" si="8"/>
        <v>0.87480000000000002</v>
      </c>
      <c r="M36" s="159">
        <f t="shared" si="9"/>
        <v>18</v>
      </c>
      <c r="N36" s="22"/>
      <c r="P36" s="37">
        <f t="shared" si="12"/>
        <v>7.5096000000000007</v>
      </c>
      <c r="Q36" s="37">
        <f t="shared" si="13"/>
        <v>4.1993999999999998</v>
      </c>
      <c r="R36" s="37">
        <f t="shared" si="14"/>
        <v>5.4161999999999999</v>
      </c>
      <c r="S36" s="37">
        <f t="shared" si="15"/>
        <v>0.87480000000000002</v>
      </c>
      <c r="T36" s="37">
        <f t="shared" si="10"/>
        <v>18</v>
      </c>
    </row>
    <row r="37" spans="1:20">
      <c r="A37" s="8" t="s">
        <v>79</v>
      </c>
      <c r="B37" s="198">
        <v>18</v>
      </c>
      <c r="C37" s="198">
        <v>18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7.5096000000000007</v>
      </c>
      <c r="J37" s="21">
        <f t="shared" si="6"/>
        <v>4.1993999999999998</v>
      </c>
      <c r="K37" s="21">
        <f t="shared" si="7"/>
        <v>5.4161999999999999</v>
      </c>
      <c r="L37" s="21">
        <f t="shared" si="8"/>
        <v>0.87480000000000002</v>
      </c>
      <c r="M37" s="159">
        <f t="shared" si="9"/>
        <v>18</v>
      </c>
      <c r="N37" s="22"/>
      <c r="P37" s="37">
        <f t="shared" si="12"/>
        <v>7.5096000000000007</v>
      </c>
      <c r="Q37" s="37">
        <f t="shared" si="13"/>
        <v>4.1993999999999998</v>
      </c>
      <c r="R37" s="37">
        <f t="shared" si="14"/>
        <v>5.4161999999999999</v>
      </c>
      <c r="S37" s="37">
        <f t="shared" si="15"/>
        <v>0.87480000000000002</v>
      </c>
      <c r="T37" s="37">
        <f t="shared" si="10"/>
        <v>18</v>
      </c>
    </row>
    <row r="38" spans="1:20">
      <c r="A38" s="8" t="s">
        <v>80</v>
      </c>
      <c r="B38" s="198">
        <v>18</v>
      </c>
      <c r="C38" s="198">
        <v>18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7.5096000000000007</v>
      </c>
      <c r="J38" s="21">
        <f t="shared" si="6"/>
        <v>4.1993999999999998</v>
      </c>
      <c r="K38" s="21">
        <f t="shared" si="7"/>
        <v>5.4161999999999999</v>
      </c>
      <c r="L38" s="21">
        <f t="shared" si="8"/>
        <v>0.87480000000000002</v>
      </c>
      <c r="M38" s="159">
        <f t="shared" si="9"/>
        <v>18</v>
      </c>
      <c r="N38" s="22"/>
      <c r="P38" s="37">
        <f t="shared" si="12"/>
        <v>7.5096000000000007</v>
      </c>
      <c r="Q38" s="37">
        <f t="shared" si="13"/>
        <v>4.1993999999999998</v>
      </c>
      <c r="R38" s="37">
        <f t="shared" si="14"/>
        <v>5.4161999999999999</v>
      </c>
      <c r="S38" s="37">
        <f t="shared" si="15"/>
        <v>0.87480000000000002</v>
      </c>
      <c r="T38" s="37">
        <f t="shared" si="10"/>
        <v>18</v>
      </c>
    </row>
    <row r="39" spans="1:20">
      <c r="A39" s="8" t="s">
        <v>81</v>
      </c>
      <c r="B39" s="198">
        <v>11.3</v>
      </c>
      <c r="C39" s="198">
        <v>11.3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4.7143600000000001</v>
      </c>
      <c r="J39" s="21">
        <f t="shared" si="6"/>
        <v>2.6362900000000002</v>
      </c>
      <c r="K39" s="21">
        <f t="shared" si="7"/>
        <v>3.4001700000000001</v>
      </c>
      <c r="L39" s="21">
        <f t="shared" si="8"/>
        <v>0.54918000000000011</v>
      </c>
      <c r="M39" s="159">
        <f t="shared" si="9"/>
        <v>11.3</v>
      </c>
      <c r="N39" s="22"/>
      <c r="P39" s="37">
        <f t="shared" si="12"/>
        <v>4.7143600000000001</v>
      </c>
      <c r="Q39" s="37">
        <f t="shared" si="13"/>
        <v>2.6362900000000002</v>
      </c>
      <c r="R39" s="37">
        <f t="shared" si="14"/>
        <v>3.4001700000000001</v>
      </c>
      <c r="S39" s="37">
        <f t="shared" si="15"/>
        <v>0.54918000000000011</v>
      </c>
      <c r="T39" s="37">
        <f t="shared" si="10"/>
        <v>11.3</v>
      </c>
    </row>
    <row r="40" spans="1:20">
      <c r="A40" s="8" t="s">
        <v>82</v>
      </c>
      <c r="B40" s="198">
        <v>11.3</v>
      </c>
      <c r="C40" s="198">
        <v>11.3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4.7143600000000001</v>
      </c>
      <c r="J40" s="21">
        <f t="shared" si="6"/>
        <v>2.6362900000000002</v>
      </c>
      <c r="K40" s="21">
        <f t="shared" si="7"/>
        <v>3.4001700000000001</v>
      </c>
      <c r="L40" s="21">
        <f t="shared" si="8"/>
        <v>0.54918000000000011</v>
      </c>
      <c r="M40" s="159">
        <f t="shared" si="9"/>
        <v>11.3</v>
      </c>
      <c r="N40" s="22"/>
      <c r="P40" s="37">
        <f t="shared" si="12"/>
        <v>4.7143600000000001</v>
      </c>
      <c r="Q40" s="37">
        <f t="shared" si="13"/>
        <v>2.6362900000000002</v>
      </c>
      <c r="R40" s="37">
        <f t="shared" si="14"/>
        <v>3.4001700000000001</v>
      </c>
      <c r="S40" s="37">
        <f t="shared" si="15"/>
        <v>0.54918000000000011</v>
      </c>
      <c r="T40" s="37">
        <f t="shared" si="10"/>
        <v>11.3</v>
      </c>
    </row>
    <row r="41" spans="1:20">
      <c r="A41" s="8" t="s">
        <v>83</v>
      </c>
      <c r="B41" s="198">
        <v>0</v>
      </c>
      <c r="C41" s="198">
        <v>0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0</v>
      </c>
      <c r="J41" s="21">
        <f t="shared" si="6"/>
        <v>0</v>
      </c>
      <c r="K41" s="21">
        <f t="shared" si="7"/>
        <v>0</v>
      </c>
      <c r="L41" s="21">
        <f t="shared" si="8"/>
        <v>0</v>
      </c>
      <c r="M41" s="159">
        <f t="shared" si="9"/>
        <v>0</v>
      </c>
      <c r="N41" s="22"/>
      <c r="P41" s="37">
        <f t="shared" si="12"/>
        <v>0</v>
      </c>
      <c r="Q41" s="37">
        <f t="shared" si="13"/>
        <v>0</v>
      </c>
      <c r="R41" s="37">
        <f t="shared" si="14"/>
        <v>0</v>
      </c>
      <c r="S41" s="37">
        <f t="shared" si="15"/>
        <v>0</v>
      </c>
      <c r="T41" s="37">
        <f t="shared" si="10"/>
        <v>0</v>
      </c>
    </row>
    <row r="42" spans="1:20">
      <c r="A42" s="8" t="s">
        <v>84</v>
      </c>
      <c r="B42" s="198">
        <v>0</v>
      </c>
      <c r="C42" s="198">
        <v>0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0</v>
      </c>
      <c r="J42" s="21">
        <f t="shared" si="6"/>
        <v>0</v>
      </c>
      <c r="K42" s="21">
        <f t="shared" si="7"/>
        <v>0</v>
      </c>
      <c r="L42" s="21">
        <f t="shared" si="8"/>
        <v>0</v>
      </c>
      <c r="M42" s="159">
        <f t="shared" si="9"/>
        <v>0</v>
      </c>
      <c r="N42" s="22"/>
      <c r="P42" s="37">
        <f t="shared" si="12"/>
        <v>0</v>
      </c>
      <c r="Q42" s="37">
        <f t="shared" si="13"/>
        <v>0</v>
      </c>
      <c r="R42" s="37">
        <f t="shared" si="14"/>
        <v>0</v>
      </c>
      <c r="S42" s="37">
        <f t="shared" si="15"/>
        <v>0</v>
      </c>
      <c r="T42" s="37">
        <f t="shared" si="10"/>
        <v>0</v>
      </c>
    </row>
    <row r="43" spans="1:20">
      <c r="A43" s="8" t="s">
        <v>85</v>
      </c>
      <c r="B43" s="198">
        <v>0</v>
      </c>
      <c r="C43" s="198">
        <v>0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0</v>
      </c>
      <c r="J43" s="21">
        <f t="shared" si="6"/>
        <v>0</v>
      </c>
      <c r="K43" s="21">
        <f t="shared" si="7"/>
        <v>0</v>
      </c>
      <c r="L43" s="21">
        <f t="shared" si="8"/>
        <v>0</v>
      </c>
      <c r="M43" s="159">
        <f t="shared" si="9"/>
        <v>0</v>
      </c>
      <c r="N43" s="22"/>
      <c r="P43" s="37">
        <f t="shared" si="12"/>
        <v>0</v>
      </c>
      <c r="Q43" s="37">
        <f t="shared" si="13"/>
        <v>0</v>
      </c>
      <c r="R43" s="37">
        <f t="shared" si="14"/>
        <v>0</v>
      </c>
      <c r="S43" s="37">
        <f t="shared" si="15"/>
        <v>0</v>
      </c>
      <c r="T43" s="37">
        <f t="shared" si="10"/>
        <v>0</v>
      </c>
    </row>
    <row r="44" spans="1:20">
      <c r="A44" s="8" t="s">
        <v>86</v>
      </c>
      <c r="B44" s="198">
        <v>0</v>
      </c>
      <c r="C44" s="198">
        <v>0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0</v>
      </c>
      <c r="J44" s="21">
        <f t="shared" si="6"/>
        <v>0</v>
      </c>
      <c r="K44" s="21">
        <f t="shared" si="7"/>
        <v>0</v>
      </c>
      <c r="L44" s="21">
        <f t="shared" si="8"/>
        <v>0</v>
      </c>
      <c r="M44" s="159">
        <f t="shared" si="9"/>
        <v>0</v>
      </c>
      <c r="N44" s="22"/>
      <c r="P44" s="37">
        <f t="shared" si="12"/>
        <v>0</v>
      </c>
      <c r="Q44" s="37">
        <f t="shared" si="13"/>
        <v>0</v>
      </c>
      <c r="R44" s="37">
        <f t="shared" si="14"/>
        <v>0</v>
      </c>
      <c r="S44" s="37">
        <f t="shared" si="15"/>
        <v>0</v>
      </c>
      <c r="T44" s="37">
        <f t="shared" si="10"/>
        <v>0</v>
      </c>
    </row>
    <row r="45" spans="1:20">
      <c r="A45" s="8" t="s">
        <v>87</v>
      </c>
      <c r="B45" s="198">
        <v>0</v>
      </c>
      <c r="C45" s="198">
        <v>0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0</v>
      </c>
      <c r="J45" s="21">
        <f t="shared" si="6"/>
        <v>0</v>
      </c>
      <c r="K45" s="21">
        <f t="shared" si="7"/>
        <v>0</v>
      </c>
      <c r="L45" s="21">
        <f t="shared" si="8"/>
        <v>0</v>
      </c>
      <c r="M45" s="159">
        <f t="shared" si="9"/>
        <v>0</v>
      </c>
      <c r="N45" s="22"/>
      <c r="P45" s="37">
        <f t="shared" si="12"/>
        <v>0</v>
      </c>
      <c r="Q45" s="37">
        <f t="shared" si="13"/>
        <v>0</v>
      </c>
      <c r="R45" s="37">
        <f t="shared" si="14"/>
        <v>0</v>
      </c>
      <c r="S45" s="37">
        <f t="shared" si="15"/>
        <v>0</v>
      </c>
      <c r="T45" s="37">
        <f t="shared" si="10"/>
        <v>0</v>
      </c>
    </row>
    <row r="46" spans="1:20">
      <c r="A46" s="8" t="s">
        <v>88</v>
      </c>
      <c r="B46" s="198">
        <v>0</v>
      </c>
      <c r="C46" s="198">
        <v>0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0</v>
      </c>
      <c r="J46" s="21">
        <f t="shared" si="6"/>
        <v>0</v>
      </c>
      <c r="K46" s="21">
        <f t="shared" si="7"/>
        <v>0</v>
      </c>
      <c r="L46" s="21">
        <f t="shared" si="8"/>
        <v>0</v>
      </c>
      <c r="M46" s="159">
        <f t="shared" si="9"/>
        <v>0</v>
      </c>
      <c r="N46" s="22"/>
      <c r="P46" s="37">
        <f t="shared" si="12"/>
        <v>0</v>
      </c>
      <c r="Q46" s="37">
        <f t="shared" si="13"/>
        <v>0</v>
      </c>
      <c r="R46" s="37">
        <f t="shared" si="14"/>
        <v>0</v>
      </c>
      <c r="S46" s="37">
        <f t="shared" si="15"/>
        <v>0</v>
      </c>
      <c r="T46" s="37">
        <f t="shared" si="10"/>
        <v>0</v>
      </c>
    </row>
    <row r="47" spans="1:20">
      <c r="A47" s="8" t="s">
        <v>89</v>
      </c>
      <c r="B47" s="198">
        <v>0</v>
      </c>
      <c r="C47" s="198">
        <v>0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0</v>
      </c>
      <c r="J47" s="21">
        <f t="shared" si="6"/>
        <v>0</v>
      </c>
      <c r="K47" s="21">
        <f t="shared" si="7"/>
        <v>0</v>
      </c>
      <c r="L47" s="21">
        <f t="shared" si="8"/>
        <v>0</v>
      </c>
      <c r="M47" s="159">
        <f t="shared" si="9"/>
        <v>0</v>
      </c>
      <c r="N47" s="22"/>
      <c r="P47" s="37">
        <f t="shared" si="12"/>
        <v>0</v>
      </c>
      <c r="Q47" s="37">
        <f t="shared" si="13"/>
        <v>0</v>
      </c>
      <c r="R47" s="37">
        <f t="shared" si="14"/>
        <v>0</v>
      </c>
      <c r="S47" s="37">
        <f t="shared" si="15"/>
        <v>0</v>
      </c>
      <c r="T47" s="37">
        <f t="shared" si="10"/>
        <v>0</v>
      </c>
    </row>
    <row r="48" spans="1:20">
      <c r="A48" s="8" t="s">
        <v>90</v>
      </c>
      <c r="B48" s="198">
        <v>0</v>
      </c>
      <c r="C48" s="198">
        <v>0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0</v>
      </c>
      <c r="J48" s="21">
        <f t="shared" si="6"/>
        <v>0</v>
      </c>
      <c r="K48" s="21">
        <f t="shared" si="7"/>
        <v>0</v>
      </c>
      <c r="L48" s="21">
        <f t="shared" si="8"/>
        <v>0</v>
      </c>
      <c r="M48" s="159">
        <f t="shared" si="9"/>
        <v>0</v>
      </c>
      <c r="N48" s="22"/>
      <c r="P48" s="37">
        <f t="shared" si="12"/>
        <v>0</v>
      </c>
      <c r="Q48" s="37">
        <f t="shared" si="13"/>
        <v>0</v>
      </c>
      <c r="R48" s="37">
        <f t="shared" si="14"/>
        <v>0</v>
      </c>
      <c r="S48" s="37">
        <f t="shared" si="15"/>
        <v>0</v>
      </c>
      <c r="T48" s="37">
        <f t="shared" si="10"/>
        <v>0</v>
      </c>
    </row>
    <row r="49" spans="1:20">
      <c r="A49" s="8" t="s">
        <v>91</v>
      </c>
      <c r="B49" s="198">
        <v>0</v>
      </c>
      <c r="C49" s="198">
        <v>0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0</v>
      </c>
      <c r="J49" s="21">
        <f t="shared" si="6"/>
        <v>0</v>
      </c>
      <c r="K49" s="21">
        <f t="shared" si="7"/>
        <v>0</v>
      </c>
      <c r="L49" s="21">
        <f t="shared" si="8"/>
        <v>0</v>
      </c>
      <c r="M49" s="159">
        <f t="shared" si="9"/>
        <v>0</v>
      </c>
      <c r="N49" s="22"/>
      <c r="P49" s="37">
        <f t="shared" si="12"/>
        <v>0</v>
      </c>
      <c r="Q49" s="37">
        <f t="shared" si="13"/>
        <v>0</v>
      </c>
      <c r="R49" s="37">
        <f t="shared" si="14"/>
        <v>0</v>
      </c>
      <c r="S49" s="37">
        <f t="shared" si="15"/>
        <v>0</v>
      </c>
      <c r="T49" s="37">
        <f t="shared" si="10"/>
        <v>0</v>
      </c>
    </row>
    <row r="50" spans="1:20">
      <c r="A50" s="8" t="s">
        <v>92</v>
      </c>
      <c r="B50" s="198">
        <v>0</v>
      </c>
      <c r="C50" s="198">
        <v>0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0</v>
      </c>
      <c r="J50" s="21">
        <f t="shared" si="6"/>
        <v>0</v>
      </c>
      <c r="K50" s="21">
        <f t="shared" si="7"/>
        <v>0</v>
      </c>
      <c r="L50" s="21">
        <f t="shared" si="8"/>
        <v>0</v>
      </c>
      <c r="M50" s="159">
        <f t="shared" si="9"/>
        <v>0</v>
      </c>
      <c r="N50" s="22"/>
      <c r="P50" s="37">
        <f t="shared" si="12"/>
        <v>0</v>
      </c>
      <c r="Q50" s="37">
        <f t="shared" si="13"/>
        <v>0</v>
      </c>
      <c r="R50" s="37">
        <f t="shared" si="14"/>
        <v>0</v>
      </c>
      <c r="S50" s="37">
        <f t="shared" si="15"/>
        <v>0</v>
      </c>
      <c r="T50" s="37">
        <f t="shared" si="10"/>
        <v>0</v>
      </c>
    </row>
    <row r="51" spans="1:20">
      <c r="A51" s="8" t="s">
        <v>93</v>
      </c>
      <c r="B51" s="198">
        <v>0</v>
      </c>
      <c r="C51" s="198">
        <v>0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0</v>
      </c>
      <c r="J51" s="21">
        <f t="shared" si="6"/>
        <v>0</v>
      </c>
      <c r="K51" s="21">
        <f t="shared" si="7"/>
        <v>0</v>
      </c>
      <c r="L51" s="21">
        <f t="shared" si="8"/>
        <v>0</v>
      </c>
      <c r="M51" s="159">
        <f t="shared" si="9"/>
        <v>0</v>
      </c>
      <c r="N51" s="22"/>
      <c r="P51" s="37">
        <f t="shared" si="12"/>
        <v>0</v>
      </c>
      <c r="Q51" s="37">
        <f t="shared" si="13"/>
        <v>0</v>
      </c>
      <c r="R51" s="37">
        <f t="shared" si="14"/>
        <v>0</v>
      </c>
      <c r="S51" s="37">
        <f t="shared" si="15"/>
        <v>0</v>
      </c>
      <c r="T51" s="37">
        <f t="shared" si="10"/>
        <v>0</v>
      </c>
    </row>
    <row r="52" spans="1:20">
      <c r="A52" s="8" t="s">
        <v>94</v>
      </c>
      <c r="B52" s="198">
        <v>0</v>
      </c>
      <c r="C52" s="198">
        <v>0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0</v>
      </c>
      <c r="J52" s="21">
        <f t="shared" si="6"/>
        <v>0</v>
      </c>
      <c r="K52" s="21">
        <f t="shared" si="7"/>
        <v>0</v>
      </c>
      <c r="L52" s="21">
        <f t="shared" si="8"/>
        <v>0</v>
      </c>
      <c r="M52" s="159">
        <f t="shared" si="9"/>
        <v>0</v>
      </c>
      <c r="N52" s="22"/>
      <c r="P52" s="37">
        <f t="shared" si="12"/>
        <v>0</v>
      </c>
      <c r="Q52" s="37">
        <f t="shared" si="13"/>
        <v>0</v>
      </c>
      <c r="R52" s="37">
        <f t="shared" si="14"/>
        <v>0</v>
      </c>
      <c r="S52" s="37">
        <f t="shared" si="15"/>
        <v>0</v>
      </c>
      <c r="T52" s="37">
        <f t="shared" si="10"/>
        <v>0</v>
      </c>
    </row>
    <row r="53" spans="1:20">
      <c r="A53" s="8" t="s">
        <v>95</v>
      </c>
      <c r="B53" s="198">
        <v>0</v>
      </c>
      <c r="C53" s="198">
        <v>0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0</v>
      </c>
      <c r="J53" s="21">
        <f t="shared" si="6"/>
        <v>0</v>
      </c>
      <c r="K53" s="21">
        <f t="shared" si="7"/>
        <v>0</v>
      </c>
      <c r="L53" s="21">
        <f t="shared" si="8"/>
        <v>0</v>
      </c>
      <c r="M53" s="159">
        <f t="shared" si="9"/>
        <v>0</v>
      </c>
      <c r="N53" s="22"/>
      <c r="P53" s="37">
        <f t="shared" si="12"/>
        <v>0</v>
      </c>
      <c r="Q53" s="37">
        <f t="shared" si="13"/>
        <v>0</v>
      </c>
      <c r="R53" s="37">
        <f t="shared" si="14"/>
        <v>0</v>
      </c>
      <c r="S53" s="37">
        <f t="shared" si="15"/>
        <v>0</v>
      </c>
      <c r="T53" s="37">
        <f t="shared" si="10"/>
        <v>0</v>
      </c>
    </row>
    <row r="54" spans="1:20">
      <c r="A54" s="8" t="s">
        <v>96</v>
      </c>
      <c r="B54" s="198">
        <v>0</v>
      </c>
      <c r="C54" s="198">
        <v>0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0</v>
      </c>
      <c r="J54" s="21">
        <f t="shared" si="6"/>
        <v>0</v>
      </c>
      <c r="K54" s="21">
        <f t="shared" si="7"/>
        <v>0</v>
      </c>
      <c r="L54" s="21">
        <f t="shared" si="8"/>
        <v>0</v>
      </c>
      <c r="M54" s="159">
        <f t="shared" si="9"/>
        <v>0</v>
      </c>
      <c r="N54" s="22"/>
      <c r="P54" s="37">
        <f t="shared" si="12"/>
        <v>0</v>
      </c>
      <c r="Q54" s="37">
        <f t="shared" si="13"/>
        <v>0</v>
      </c>
      <c r="R54" s="37">
        <f t="shared" si="14"/>
        <v>0</v>
      </c>
      <c r="S54" s="37">
        <f t="shared" si="15"/>
        <v>0</v>
      </c>
      <c r="T54" s="37">
        <f t="shared" si="10"/>
        <v>0</v>
      </c>
    </row>
    <row r="55" spans="1:20">
      <c r="A55" s="8" t="s">
        <v>97</v>
      </c>
      <c r="B55" s="198">
        <v>0</v>
      </c>
      <c r="C55" s="198">
        <v>0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0</v>
      </c>
      <c r="J55" s="21">
        <f t="shared" si="6"/>
        <v>0</v>
      </c>
      <c r="K55" s="21">
        <f t="shared" si="7"/>
        <v>0</v>
      </c>
      <c r="L55" s="21">
        <f t="shared" si="8"/>
        <v>0</v>
      </c>
      <c r="M55" s="159">
        <f t="shared" si="9"/>
        <v>0</v>
      </c>
      <c r="N55" s="22"/>
      <c r="P55" s="37">
        <f t="shared" si="12"/>
        <v>0</v>
      </c>
      <c r="Q55" s="37">
        <f t="shared" si="13"/>
        <v>0</v>
      </c>
      <c r="R55" s="37">
        <f t="shared" si="14"/>
        <v>0</v>
      </c>
      <c r="S55" s="37">
        <f t="shared" si="15"/>
        <v>0</v>
      </c>
      <c r="T55" s="37">
        <f t="shared" si="10"/>
        <v>0</v>
      </c>
    </row>
    <row r="56" spans="1:20">
      <c r="A56" s="8" t="s">
        <v>98</v>
      </c>
      <c r="B56" s="198">
        <v>0</v>
      </c>
      <c r="C56" s="198">
        <v>0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0</v>
      </c>
      <c r="J56" s="21">
        <f t="shared" si="6"/>
        <v>0</v>
      </c>
      <c r="K56" s="21">
        <f t="shared" si="7"/>
        <v>0</v>
      </c>
      <c r="L56" s="21">
        <f t="shared" si="8"/>
        <v>0</v>
      </c>
      <c r="M56" s="159">
        <f t="shared" si="9"/>
        <v>0</v>
      </c>
      <c r="N56" s="22"/>
      <c r="P56" s="37">
        <f t="shared" si="12"/>
        <v>0</v>
      </c>
      <c r="Q56" s="37">
        <f t="shared" si="13"/>
        <v>0</v>
      </c>
      <c r="R56" s="37">
        <f t="shared" si="14"/>
        <v>0</v>
      </c>
      <c r="S56" s="37">
        <f t="shared" si="15"/>
        <v>0</v>
      </c>
      <c r="T56" s="37">
        <f t="shared" si="10"/>
        <v>0</v>
      </c>
    </row>
    <row r="57" spans="1:20">
      <c r="A57" s="8" t="s">
        <v>99</v>
      </c>
      <c r="B57" s="198">
        <v>6</v>
      </c>
      <c r="C57" s="198">
        <v>6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2.5032000000000001</v>
      </c>
      <c r="J57" s="21">
        <f t="shared" si="6"/>
        <v>1.3997999999999999</v>
      </c>
      <c r="K57" s="21">
        <f t="shared" si="7"/>
        <v>1.8053999999999999</v>
      </c>
      <c r="L57" s="21">
        <f t="shared" si="8"/>
        <v>0.29160000000000003</v>
      </c>
      <c r="M57" s="159">
        <f t="shared" si="9"/>
        <v>6</v>
      </c>
      <c r="N57" s="22"/>
      <c r="P57" s="37">
        <f t="shared" si="12"/>
        <v>2.5032000000000001</v>
      </c>
      <c r="Q57" s="37">
        <f t="shared" si="13"/>
        <v>1.3997999999999999</v>
      </c>
      <c r="R57" s="37">
        <f t="shared" si="14"/>
        <v>1.8053999999999999</v>
      </c>
      <c r="S57" s="37">
        <f t="shared" si="15"/>
        <v>0.29160000000000003</v>
      </c>
      <c r="T57" s="37">
        <f t="shared" si="10"/>
        <v>6</v>
      </c>
    </row>
    <row r="58" spans="1:20">
      <c r="A58" s="8" t="s">
        <v>100</v>
      </c>
      <c r="B58" s="198">
        <v>9</v>
      </c>
      <c r="C58" s="198">
        <v>9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3.7548000000000004</v>
      </c>
      <c r="J58" s="21">
        <f t="shared" si="6"/>
        <v>2.0996999999999999</v>
      </c>
      <c r="K58" s="21">
        <f t="shared" si="7"/>
        <v>2.7081</v>
      </c>
      <c r="L58" s="21">
        <f t="shared" si="8"/>
        <v>0.43740000000000001</v>
      </c>
      <c r="M58" s="159">
        <f t="shared" si="9"/>
        <v>9</v>
      </c>
      <c r="N58" s="22"/>
      <c r="P58" s="37">
        <f t="shared" si="12"/>
        <v>3.7548000000000004</v>
      </c>
      <c r="Q58" s="37">
        <f t="shared" si="13"/>
        <v>2.0996999999999999</v>
      </c>
      <c r="R58" s="37">
        <f t="shared" si="14"/>
        <v>2.7081</v>
      </c>
      <c r="S58" s="37">
        <f t="shared" si="15"/>
        <v>0.43740000000000001</v>
      </c>
      <c r="T58" s="37">
        <f t="shared" si="10"/>
        <v>9</v>
      </c>
    </row>
    <row r="59" spans="1:20">
      <c r="A59" s="8" t="s">
        <v>101</v>
      </c>
      <c r="B59" s="198">
        <v>12</v>
      </c>
      <c r="C59" s="198">
        <v>12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5.0064000000000002</v>
      </c>
      <c r="J59" s="21">
        <f t="shared" si="6"/>
        <v>2.7995999999999999</v>
      </c>
      <c r="K59" s="21">
        <f t="shared" si="7"/>
        <v>3.6107999999999998</v>
      </c>
      <c r="L59" s="21">
        <f t="shared" si="8"/>
        <v>0.58320000000000005</v>
      </c>
      <c r="M59" s="159">
        <f t="shared" si="9"/>
        <v>12</v>
      </c>
      <c r="N59" s="22"/>
      <c r="P59" s="37">
        <f t="shared" si="12"/>
        <v>5.0064000000000002</v>
      </c>
      <c r="Q59" s="37">
        <f t="shared" si="13"/>
        <v>2.7995999999999999</v>
      </c>
      <c r="R59" s="37">
        <f t="shared" si="14"/>
        <v>3.6107999999999998</v>
      </c>
      <c r="S59" s="37">
        <f t="shared" si="15"/>
        <v>0.58320000000000005</v>
      </c>
      <c r="T59" s="37">
        <f t="shared" si="10"/>
        <v>12</v>
      </c>
    </row>
    <row r="60" spans="1:20">
      <c r="A60" s="8" t="s">
        <v>102</v>
      </c>
      <c r="B60" s="198">
        <v>17</v>
      </c>
      <c r="C60" s="198">
        <v>17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7.0924000000000005</v>
      </c>
      <c r="J60" s="21">
        <f t="shared" si="6"/>
        <v>3.9660999999999995</v>
      </c>
      <c r="K60" s="21">
        <f t="shared" si="7"/>
        <v>5.1152999999999995</v>
      </c>
      <c r="L60" s="21">
        <f t="shared" si="8"/>
        <v>0.82620000000000005</v>
      </c>
      <c r="M60" s="159">
        <f t="shared" si="9"/>
        <v>17</v>
      </c>
      <c r="N60" s="22"/>
      <c r="P60" s="37">
        <f t="shared" si="12"/>
        <v>7.0924000000000005</v>
      </c>
      <c r="Q60" s="37">
        <f t="shared" si="13"/>
        <v>3.9660999999999995</v>
      </c>
      <c r="R60" s="37">
        <f t="shared" si="14"/>
        <v>5.1152999999999995</v>
      </c>
      <c r="S60" s="37">
        <f t="shared" si="15"/>
        <v>0.82620000000000005</v>
      </c>
      <c r="T60" s="37">
        <f t="shared" si="10"/>
        <v>17</v>
      </c>
    </row>
    <row r="61" spans="1:20">
      <c r="A61" s="8" t="s">
        <v>103</v>
      </c>
      <c r="B61" s="198">
        <v>17</v>
      </c>
      <c r="C61" s="198">
        <v>17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7.0924000000000005</v>
      </c>
      <c r="J61" s="21">
        <f t="shared" si="6"/>
        <v>3.9660999999999995</v>
      </c>
      <c r="K61" s="21">
        <f t="shared" si="7"/>
        <v>5.1152999999999995</v>
      </c>
      <c r="L61" s="21">
        <f t="shared" si="8"/>
        <v>0.82620000000000005</v>
      </c>
      <c r="M61" s="159">
        <f t="shared" si="9"/>
        <v>17</v>
      </c>
      <c r="N61" s="22"/>
      <c r="P61" s="37">
        <f t="shared" si="12"/>
        <v>7.0924000000000005</v>
      </c>
      <c r="Q61" s="37">
        <f t="shared" si="13"/>
        <v>3.9660999999999995</v>
      </c>
      <c r="R61" s="37">
        <f t="shared" si="14"/>
        <v>5.1152999999999995</v>
      </c>
      <c r="S61" s="37">
        <f t="shared" si="15"/>
        <v>0.82620000000000005</v>
      </c>
      <c r="T61" s="37">
        <f t="shared" si="10"/>
        <v>17</v>
      </c>
    </row>
    <row r="62" spans="1:20">
      <c r="A62" s="8" t="s">
        <v>104</v>
      </c>
      <c r="B62" s="198">
        <v>22.8</v>
      </c>
      <c r="C62" s="198">
        <v>22.8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9.5121599999999997</v>
      </c>
      <c r="J62" s="21">
        <f t="shared" si="6"/>
        <v>5.3192399999999997</v>
      </c>
      <c r="K62" s="21">
        <f t="shared" si="7"/>
        <v>6.8605200000000002</v>
      </c>
      <c r="L62" s="21">
        <f t="shared" si="8"/>
        <v>1.1080800000000002</v>
      </c>
      <c r="M62" s="159">
        <f t="shared" si="9"/>
        <v>22.8</v>
      </c>
      <c r="N62" s="22"/>
      <c r="P62" s="37">
        <f t="shared" si="12"/>
        <v>9.5121599999999997</v>
      </c>
      <c r="Q62" s="37">
        <f t="shared" si="13"/>
        <v>5.3192399999999997</v>
      </c>
      <c r="R62" s="37">
        <f t="shared" si="14"/>
        <v>6.8605200000000002</v>
      </c>
      <c r="S62" s="37">
        <f t="shared" si="15"/>
        <v>1.1080800000000002</v>
      </c>
      <c r="T62" s="37">
        <f t="shared" si="10"/>
        <v>22.8</v>
      </c>
    </row>
    <row r="63" spans="1:20">
      <c r="A63" s="8" t="s">
        <v>105</v>
      </c>
      <c r="B63" s="198">
        <v>24.3</v>
      </c>
      <c r="C63" s="198">
        <v>24.3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10.13796</v>
      </c>
      <c r="J63" s="21">
        <f t="shared" si="6"/>
        <v>5.6691899999999995</v>
      </c>
      <c r="K63" s="21">
        <f t="shared" si="7"/>
        <v>7.3118699999999999</v>
      </c>
      <c r="L63" s="21">
        <f t="shared" si="8"/>
        <v>1.1809800000000001</v>
      </c>
      <c r="M63" s="159">
        <f t="shared" si="9"/>
        <v>24.3</v>
      </c>
      <c r="N63" s="22"/>
      <c r="P63" s="37">
        <f t="shared" si="12"/>
        <v>10.13796</v>
      </c>
      <c r="Q63" s="37">
        <f t="shared" si="13"/>
        <v>5.6691899999999995</v>
      </c>
      <c r="R63" s="37">
        <f t="shared" si="14"/>
        <v>7.3118699999999999</v>
      </c>
      <c r="S63" s="37">
        <f t="shared" si="15"/>
        <v>1.1809800000000001</v>
      </c>
      <c r="T63" s="37">
        <f t="shared" si="10"/>
        <v>24.3</v>
      </c>
    </row>
    <row r="64" spans="1:20">
      <c r="A64" s="8" t="s">
        <v>106</v>
      </c>
      <c r="B64" s="198">
        <v>26.5</v>
      </c>
      <c r="C64" s="198">
        <v>26.5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11.0558</v>
      </c>
      <c r="J64" s="21">
        <f t="shared" si="6"/>
        <v>6.1824500000000002</v>
      </c>
      <c r="K64" s="21">
        <f t="shared" si="7"/>
        <v>7.9738499999999997</v>
      </c>
      <c r="L64" s="21">
        <f t="shared" si="8"/>
        <v>1.2879000000000003</v>
      </c>
      <c r="M64" s="159">
        <f t="shared" si="9"/>
        <v>26.5</v>
      </c>
      <c r="N64" s="22"/>
      <c r="P64" s="37">
        <f t="shared" si="12"/>
        <v>11.0558</v>
      </c>
      <c r="Q64" s="37">
        <f t="shared" si="13"/>
        <v>6.1824500000000002</v>
      </c>
      <c r="R64" s="37">
        <f t="shared" si="14"/>
        <v>7.9738499999999997</v>
      </c>
      <c r="S64" s="37">
        <f t="shared" si="15"/>
        <v>1.2879000000000003</v>
      </c>
      <c r="T64" s="37">
        <f t="shared" si="10"/>
        <v>26.5</v>
      </c>
    </row>
    <row r="65" spans="1:20">
      <c r="A65" s="8" t="s">
        <v>107</v>
      </c>
      <c r="B65" s="198">
        <v>26.5</v>
      </c>
      <c r="C65" s="198">
        <v>26.5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11.0558</v>
      </c>
      <c r="J65" s="21">
        <f t="shared" si="6"/>
        <v>6.1824500000000002</v>
      </c>
      <c r="K65" s="21">
        <f t="shared" si="7"/>
        <v>7.9738499999999997</v>
      </c>
      <c r="L65" s="21">
        <f t="shared" si="8"/>
        <v>1.2879000000000003</v>
      </c>
      <c r="M65" s="159">
        <f t="shared" si="9"/>
        <v>26.5</v>
      </c>
      <c r="N65" s="22"/>
      <c r="P65" s="37">
        <f t="shared" si="12"/>
        <v>11.0558</v>
      </c>
      <c r="Q65" s="37">
        <f t="shared" si="13"/>
        <v>6.1824500000000002</v>
      </c>
      <c r="R65" s="37">
        <f t="shared" si="14"/>
        <v>7.9738499999999997</v>
      </c>
      <c r="S65" s="37">
        <f t="shared" si="15"/>
        <v>1.2879000000000003</v>
      </c>
      <c r="T65" s="37">
        <f t="shared" si="10"/>
        <v>26.5</v>
      </c>
    </row>
    <row r="66" spans="1:20">
      <c r="A66" s="8" t="s">
        <v>108</v>
      </c>
      <c r="B66" s="198">
        <v>26.5</v>
      </c>
      <c r="C66" s="198">
        <v>26.5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11.0558</v>
      </c>
      <c r="J66" s="21">
        <f t="shared" si="6"/>
        <v>6.1824500000000002</v>
      </c>
      <c r="K66" s="21">
        <f t="shared" si="7"/>
        <v>7.9738499999999997</v>
      </c>
      <c r="L66" s="21">
        <f t="shared" si="8"/>
        <v>1.2879000000000003</v>
      </c>
      <c r="M66" s="159">
        <f t="shared" si="9"/>
        <v>26.5</v>
      </c>
      <c r="N66" s="22"/>
      <c r="P66" s="37">
        <f t="shared" si="12"/>
        <v>11.0558</v>
      </c>
      <c r="Q66" s="37">
        <f t="shared" si="13"/>
        <v>6.1824500000000002</v>
      </c>
      <c r="R66" s="37">
        <f t="shared" si="14"/>
        <v>7.9738499999999997</v>
      </c>
      <c r="S66" s="37">
        <f t="shared" si="15"/>
        <v>1.2879000000000003</v>
      </c>
      <c r="T66" s="37">
        <f t="shared" si="10"/>
        <v>26.5</v>
      </c>
    </row>
    <row r="67" spans="1:20">
      <c r="A67" s="8" t="s">
        <v>109</v>
      </c>
      <c r="B67" s="198">
        <v>26.5</v>
      </c>
      <c r="C67" s="198">
        <v>26.5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11.0558</v>
      </c>
      <c r="J67" s="21">
        <f t="shared" si="6"/>
        <v>6.1824500000000002</v>
      </c>
      <c r="K67" s="21">
        <f t="shared" si="7"/>
        <v>7.9738499999999997</v>
      </c>
      <c r="L67" s="21">
        <f t="shared" si="8"/>
        <v>1.2879000000000003</v>
      </c>
      <c r="M67" s="159">
        <f t="shared" si="9"/>
        <v>26.5</v>
      </c>
      <c r="N67" s="22"/>
      <c r="P67" s="37">
        <f t="shared" ref="P67:P98" si="17">I67</f>
        <v>11.0558</v>
      </c>
      <c r="Q67" s="37">
        <f t="shared" ref="Q67:Q98" si="18">J67</f>
        <v>6.1824500000000002</v>
      </c>
      <c r="R67" s="37">
        <f t="shared" ref="R67:R98" si="19">K67</f>
        <v>7.9738499999999997</v>
      </c>
      <c r="S67" s="37">
        <f t="shared" ref="S67:S98" si="20">L67</f>
        <v>1.2879000000000003</v>
      </c>
      <c r="T67" s="37">
        <f t="shared" si="10"/>
        <v>26.5</v>
      </c>
    </row>
    <row r="68" spans="1:20">
      <c r="A68" s="8" t="s">
        <v>110</v>
      </c>
      <c r="B68" s="198">
        <v>26.5</v>
      </c>
      <c r="C68" s="198">
        <v>26.5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11.0558</v>
      </c>
      <c r="J68" s="21">
        <f t="shared" ref="J68:J98" si="22">C68*E68/100</f>
        <v>6.1824500000000002</v>
      </c>
      <c r="K68" s="21">
        <f t="shared" ref="K68:K98" si="23">C68*F68/100</f>
        <v>7.9738499999999997</v>
      </c>
      <c r="L68" s="21">
        <f t="shared" ref="L68:L98" si="24">C68*G68/100</f>
        <v>1.2879000000000003</v>
      </c>
      <c r="M68" s="159">
        <f t="shared" ref="M68:M98" si="25">SUM(I68:L68)</f>
        <v>26.5</v>
      </c>
      <c r="N68" s="22"/>
      <c r="P68" s="37">
        <f t="shared" si="17"/>
        <v>11.0558</v>
      </c>
      <c r="Q68" s="37">
        <f t="shared" si="18"/>
        <v>6.1824500000000002</v>
      </c>
      <c r="R68" s="37">
        <f t="shared" si="19"/>
        <v>7.9738499999999997</v>
      </c>
      <c r="S68" s="37">
        <f t="shared" si="20"/>
        <v>1.2879000000000003</v>
      </c>
      <c r="T68" s="37">
        <f t="shared" ref="T68:T99" si="26">SUM(P68:S68)</f>
        <v>26.5</v>
      </c>
    </row>
    <row r="69" spans="1:20">
      <c r="A69" s="8" t="s">
        <v>111</v>
      </c>
      <c r="B69" s="198">
        <v>26.5</v>
      </c>
      <c r="C69" s="198">
        <v>26.5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11.0558</v>
      </c>
      <c r="J69" s="21">
        <f t="shared" si="22"/>
        <v>6.1824500000000002</v>
      </c>
      <c r="K69" s="21">
        <f t="shared" si="23"/>
        <v>7.9738499999999997</v>
      </c>
      <c r="L69" s="21">
        <f t="shared" si="24"/>
        <v>1.2879000000000003</v>
      </c>
      <c r="M69" s="159">
        <f t="shared" si="25"/>
        <v>26.5</v>
      </c>
      <c r="N69" s="22"/>
      <c r="P69" s="37">
        <f t="shared" si="17"/>
        <v>11.0558</v>
      </c>
      <c r="Q69" s="37">
        <f t="shared" si="18"/>
        <v>6.1824500000000002</v>
      </c>
      <c r="R69" s="37">
        <f t="shared" si="19"/>
        <v>7.9738499999999997</v>
      </c>
      <c r="S69" s="37">
        <f t="shared" si="20"/>
        <v>1.2879000000000003</v>
      </c>
      <c r="T69" s="37">
        <f t="shared" si="26"/>
        <v>26.5</v>
      </c>
    </row>
    <row r="70" spans="1:20">
      <c r="A70" s="8" t="s">
        <v>112</v>
      </c>
      <c r="B70" s="198">
        <v>26.5</v>
      </c>
      <c r="C70" s="198">
        <v>26.5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11.0558</v>
      </c>
      <c r="J70" s="21">
        <f t="shared" si="22"/>
        <v>6.1824500000000002</v>
      </c>
      <c r="K70" s="21">
        <f t="shared" si="23"/>
        <v>7.9738499999999997</v>
      </c>
      <c r="L70" s="21">
        <f t="shared" si="24"/>
        <v>1.2879000000000003</v>
      </c>
      <c r="M70" s="159">
        <f t="shared" si="25"/>
        <v>26.5</v>
      </c>
      <c r="N70" s="22"/>
      <c r="P70" s="37">
        <f t="shared" si="17"/>
        <v>11.0558</v>
      </c>
      <c r="Q70" s="37">
        <f t="shared" si="18"/>
        <v>6.1824500000000002</v>
      </c>
      <c r="R70" s="37">
        <f t="shared" si="19"/>
        <v>7.9738499999999997</v>
      </c>
      <c r="S70" s="37">
        <f t="shared" si="20"/>
        <v>1.2879000000000003</v>
      </c>
      <c r="T70" s="37">
        <f t="shared" si="26"/>
        <v>26.5</v>
      </c>
    </row>
    <row r="71" spans="1:20">
      <c r="A71" s="8" t="s">
        <v>113</v>
      </c>
      <c r="B71" s="198">
        <v>24.2</v>
      </c>
      <c r="C71" s="198">
        <v>24.2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10.09624</v>
      </c>
      <c r="J71" s="21">
        <f t="shared" si="22"/>
        <v>5.645859999999999</v>
      </c>
      <c r="K71" s="21">
        <f t="shared" si="23"/>
        <v>7.2817800000000004</v>
      </c>
      <c r="L71" s="21">
        <f t="shared" si="24"/>
        <v>1.1761200000000001</v>
      </c>
      <c r="M71" s="159">
        <f t="shared" si="25"/>
        <v>24.2</v>
      </c>
      <c r="N71" s="22"/>
      <c r="P71" s="37">
        <f t="shared" si="17"/>
        <v>10.09624</v>
      </c>
      <c r="Q71" s="37">
        <f t="shared" si="18"/>
        <v>5.645859999999999</v>
      </c>
      <c r="R71" s="37">
        <f t="shared" si="19"/>
        <v>7.2817800000000004</v>
      </c>
      <c r="S71" s="37">
        <f t="shared" si="20"/>
        <v>1.1761200000000001</v>
      </c>
      <c r="T71" s="37">
        <f t="shared" si="26"/>
        <v>24.2</v>
      </c>
    </row>
    <row r="72" spans="1:20">
      <c r="A72" s="8" t="s">
        <v>114</v>
      </c>
      <c r="B72" s="198">
        <v>24.2</v>
      </c>
      <c r="C72" s="198">
        <v>24.2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10.09624</v>
      </c>
      <c r="J72" s="21">
        <f t="shared" si="22"/>
        <v>5.645859999999999</v>
      </c>
      <c r="K72" s="21">
        <f t="shared" si="23"/>
        <v>7.2817800000000004</v>
      </c>
      <c r="L72" s="21">
        <f t="shared" si="24"/>
        <v>1.1761200000000001</v>
      </c>
      <c r="M72" s="159">
        <f t="shared" si="25"/>
        <v>24.2</v>
      </c>
      <c r="N72" s="22"/>
      <c r="P72" s="37">
        <f t="shared" si="17"/>
        <v>10.09624</v>
      </c>
      <c r="Q72" s="37">
        <f t="shared" si="18"/>
        <v>5.645859999999999</v>
      </c>
      <c r="R72" s="37">
        <f t="shared" si="19"/>
        <v>7.2817800000000004</v>
      </c>
      <c r="S72" s="37">
        <f t="shared" si="20"/>
        <v>1.1761200000000001</v>
      </c>
      <c r="T72" s="37">
        <f t="shared" si="26"/>
        <v>24.2</v>
      </c>
    </row>
    <row r="73" spans="1:20">
      <c r="A73" s="8" t="s">
        <v>115</v>
      </c>
      <c r="B73" s="198">
        <v>24.2</v>
      </c>
      <c r="C73" s="198">
        <v>24.2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10.09624</v>
      </c>
      <c r="J73" s="21">
        <f t="shared" si="22"/>
        <v>5.645859999999999</v>
      </c>
      <c r="K73" s="21">
        <f t="shared" si="23"/>
        <v>7.2817800000000004</v>
      </c>
      <c r="L73" s="21">
        <f t="shared" si="24"/>
        <v>1.1761200000000001</v>
      </c>
      <c r="M73" s="159">
        <f t="shared" si="25"/>
        <v>24.2</v>
      </c>
      <c r="N73" s="22"/>
      <c r="P73" s="37">
        <f t="shared" si="17"/>
        <v>10.09624</v>
      </c>
      <c r="Q73" s="37">
        <f t="shared" si="18"/>
        <v>5.645859999999999</v>
      </c>
      <c r="R73" s="37">
        <f t="shared" si="19"/>
        <v>7.2817800000000004</v>
      </c>
      <c r="S73" s="37">
        <f t="shared" si="20"/>
        <v>1.1761200000000001</v>
      </c>
      <c r="T73" s="37">
        <f t="shared" si="26"/>
        <v>24.2</v>
      </c>
    </row>
    <row r="74" spans="1:20">
      <c r="A74" s="8" t="s">
        <v>116</v>
      </c>
      <c r="B74" s="198">
        <v>24.2</v>
      </c>
      <c r="C74" s="198">
        <v>24.2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10.09624</v>
      </c>
      <c r="J74" s="21">
        <f t="shared" si="22"/>
        <v>5.645859999999999</v>
      </c>
      <c r="K74" s="21">
        <f t="shared" si="23"/>
        <v>7.2817800000000004</v>
      </c>
      <c r="L74" s="21">
        <f t="shared" si="24"/>
        <v>1.1761200000000001</v>
      </c>
      <c r="M74" s="159">
        <f t="shared" si="25"/>
        <v>24.2</v>
      </c>
      <c r="N74" s="22"/>
      <c r="P74" s="37">
        <f t="shared" si="17"/>
        <v>10.09624</v>
      </c>
      <c r="Q74" s="37">
        <f t="shared" si="18"/>
        <v>5.645859999999999</v>
      </c>
      <c r="R74" s="37">
        <f t="shared" si="19"/>
        <v>7.2817800000000004</v>
      </c>
      <c r="S74" s="37">
        <f t="shared" si="20"/>
        <v>1.1761200000000001</v>
      </c>
      <c r="T74" s="37">
        <f t="shared" si="26"/>
        <v>24.2</v>
      </c>
    </row>
    <row r="75" spans="1:20">
      <c r="A75" s="8" t="s">
        <v>117</v>
      </c>
      <c r="B75" s="198">
        <v>24.2</v>
      </c>
      <c r="C75" s="198">
        <v>24.2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10.09624</v>
      </c>
      <c r="J75" s="21">
        <f t="shared" si="22"/>
        <v>5.645859999999999</v>
      </c>
      <c r="K75" s="21">
        <f t="shared" si="23"/>
        <v>7.2817800000000004</v>
      </c>
      <c r="L75" s="21">
        <f t="shared" si="24"/>
        <v>1.1761200000000001</v>
      </c>
      <c r="M75" s="159">
        <f t="shared" si="25"/>
        <v>24.2</v>
      </c>
      <c r="N75" s="22"/>
      <c r="P75" s="37">
        <f t="shared" si="17"/>
        <v>10.09624</v>
      </c>
      <c r="Q75" s="37">
        <f t="shared" si="18"/>
        <v>5.645859999999999</v>
      </c>
      <c r="R75" s="37">
        <f t="shared" si="19"/>
        <v>7.2817800000000004</v>
      </c>
      <c r="S75" s="37">
        <f t="shared" si="20"/>
        <v>1.1761200000000001</v>
      </c>
      <c r="T75" s="37">
        <f t="shared" si="26"/>
        <v>24.2</v>
      </c>
    </row>
    <row r="76" spans="1:20">
      <c r="A76" s="8" t="s">
        <v>118</v>
      </c>
      <c r="B76" s="198">
        <v>24.2</v>
      </c>
      <c r="C76" s="198">
        <v>24.2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10.09624</v>
      </c>
      <c r="J76" s="21">
        <f t="shared" si="22"/>
        <v>5.645859999999999</v>
      </c>
      <c r="K76" s="21">
        <f t="shared" si="23"/>
        <v>7.2817800000000004</v>
      </c>
      <c r="L76" s="21">
        <f t="shared" si="24"/>
        <v>1.1761200000000001</v>
      </c>
      <c r="M76" s="159">
        <f t="shared" si="25"/>
        <v>24.2</v>
      </c>
      <c r="N76" s="22"/>
      <c r="P76" s="37">
        <f t="shared" si="17"/>
        <v>10.09624</v>
      </c>
      <c r="Q76" s="37">
        <f t="shared" si="18"/>
        <v>5.645859999999999</v>
      </c>
      <c r="R76" s="37">
        <f t="shared" si="19"/>
        <v>7.2817800000000004</v>
      </c>
      <c r="S76" s="37">
        <f t="shared" si="20"/>
        <v>1.1761200000000001</v>
      </c>
      <c r="T76" s="37">
        <f t="shared" si="26"/>
        <v>24.2</v>
      </c>
    </row>
    <row r="77" spans="1:20">
      <c r="A77" s="8" t="s">
        <v>119</v>
      </c>
      <c r="B77" s="198">
        <v>24.2</v>
      </c>
      <c r="C77" s="198">
        <v>24.2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10.09624</v>
      </c>
      <c r="J77" s="21">
        <f t="shared" si="22"/>
        <v>5.645859999999999</v>
      </c>
      <c r="K77" s="21">
        <f t="shared" si="23"/>
        <v>7.2817800000000004</v>
      </c>
      <c r="L77" s="21">
        <f t="shared" si="24"/>
        <v>1.1761200000000001</v>
      </c>
      <c r="M77" s="159">
        <f t="shared" si="25"/>
        <v>24.2</v>
      </c>
      <c r="N77" s="22"/>
      <c r="P77" s="37">
        <f t="shared" si="17"/>
        <v>10.09624</v>
      </c>
      <c r="Q77" s="37">
        <f t="shared" si="18"/>
        <v>5.645859999999999</v>
      </c>
      <c r="R77" s="37">
        <f t="shared" si="19"/>
        <v>7.2817800000000004</v>
      </c>
      <c r="S77" s="37">
        <f t="shared" si="20"/>
        <v>1.1761200000000001</v>
      </c>
      <c r="T77" s="37">
        <f t="shared" si="26"/>
        <v>24.2</v>
      </c>
    </row>
    <row r="78" spans="1:20">
      <c r="A78" s="8" t="s">
        <v>120</v>
      </c>
      <c r="B78" s="198">
        <v>24.2</v>
      </c>
      <c r="C78" s="198">
        <v>24.2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10.09624</v>
      </c>
      <c r="J78" s="21">
        <f t="shared" si="22"/>
        <v>5.645859999999999</v>
      </c>
      <c r="K78" s="21">
        <f t="shared" si="23"/>
        <v>7.2817800000000004</v>
      </c>
      <c r="L78" s="21">
        <f t="shared" si="24"/>
        <v>1.1761200000000001</v>
      </c>
      <c r="M78" s="159">
        <f t="shared" si="25"/>
        <v>24.2</v>
      </c>
      <c r="N78" s="22"/>
      <c r="P78" s="37">
        <f t="shared" si="17"/>
        <v>10.09624</v>
      </c>
      <c r="Q78" s="37">
        <f t="shared" si="18"/>
        <v>5.645859999999999</v>
      </c>
      <c r="R78" s="37">
        <f t="shared" si="19"/>
        <v>7.2817800000000004</v>
      </c>
      <c r="S78" s="37">
        <f t="shared" si="20"/>
        <v>1.1761200000000001</v>
      </c>
      <c r="T78" s="37">
        <f t="shared" si="26"/>
        <v>24.2</v>
      </c>
    </row>
    <row r="79" spans="1:20">
      <c r="A79" s="8" t="s">
        <v>121</v>
      </c>
      <c r="B79" s="198">
        <v>24.2</v>
      </c>
      <c r="C79" s="198">
        <v>24.2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10.09624</v>
      </c>
      <c r="J79" s="21">
        <f t="shared" si="22"/>
        <v>5.645859999999999</v>
      </c>
      <c r="K79" s="21">
        <f t="shared" si="23"/>
        <v>7.2817800000000004</v>
      </c>
      <c r="L79" s="21">
        <f t="shared" si="24"/>
        <v>1.1761200000000001</v>
      </c>
      <c r="M79" s="159">
        <f t="shared" si="25"/>
        <v>24.2</v>
      </c>
      <c r="N79" s="22"/>
      <c r="P79" s="37">
        <f t="shared" si="17"/>
        <v>10.09624</v>
      </c>
      <c r="Q79" s="37">
        <f t="shared" si="18"/>
        <v>5.645859999999999</v>
      </c>
      <c r="R79" s="37">
        <f t="shared" si="19"/>
        <v>7.2817800000000004</v>
      </c>
      <c r="S79" s="37">
        <f t="shared" si="20"/>
        <v>1.1761200000000001</v>
      </c>
      <c r="T79" s="37">
        <f t="shared" si="26"/>
        <v>24.2</v>
      </c>
    </row>
    <row r="80" spans="1:20">
      <c r="A80" s="8" t="s">
        <v>122</v>
      </c>
      <c r="B80" s="198">
        <v>24.2</v>
      </c>
      <c r="C80" s="198">
        <v>24.2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10.09624</v>
      </c>
      <c r="J80" s="21">
        <f t="shared" si="22"/>
        <v>5.645859999999999</v>
      </c>
      <c r="K80" s="21">
        <f t="shared" si="23"/>
        <v>7.2817800000000004</v>
      </c>
      <c r="L80" s="21">
        <f t="shared" si="24"/>
        <v>1.1761200000000001</v>
      </c>
      <c r="M80" s="159">
        <f t="shared" si="25"/>
        <v>24.2</v>
      </c>
      <c r="N80" s="22"/>
      <c r="P80" s="37">
        <f t="shared" si="17"/>
        <v>10.09624</v>
      </c>
      <c r="Q80" s="37">
        <f t="shared" si="18"/>
        <v>5.645859999999999</v>
      </c>
      <c r="R80" s="37">
        <f t="shared" si="19"/>
        <v>7.2817800000000004</v>
      </c>
      <c r="S80" s="37">
        <f t="shared" si="20"/>
        <v>1.1761200000000001</v>
      </c>
      <c r="T80" s="37">
        <f t="shared" si="26"/>
        <v>24.2</v>
      </c>
    </row>
    <row r="81" spans="1:20">
      <c r="A81" s="8" t="s">
        <v>123</v>
      </c>
      <c r="B81" s="198">
        <v>24.2</v>
      </c>
      <c r="C81" s="198">
        <v>24.2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10.09624</v>
      </c>
      <c r="J81" s="21">
        <f t="shared" si="22"/>
        <v>5.645859999999999</v>
      </c>
      <c r="K81" s="21">
        <f t="shared" si="23"/>
        <v>7.2817800000000004</v>
      </c>
      <c r="L81" s="21">
        <f t="shared" si="24"/>
        <v>1.1761200000000001</v>
      </c>
      <c r="M81" s="159">
        <f t="shared" si="25"/>
        <v>24.2</v>
      </c>
      <c r="N81" s="22"/>
      <c r="P81" s="37">
        <f t="shared" si="17"/>
        <v>10.09624</v>
      </c>
      <c r="Q81" s="37">
        <f t="shared" si="18"/>
        <v>5.645859999999999</v>
      </c>
      <c r="R81" s="37">
        <f t="shared" si="19"/>
        <v>7.2817800000000004</v>
      </c>
      <c r="S81" s="37">
        <f t="shared" si="20"/>
        <v>1.1761200000000001</v>
      </c>
      <c r="T81" s="37">
        <f t="shared" si="26"/>
        <v>24.2</v>
      </c>
    </row>
    <row r="82" spans="1:20">
      <c r="A82" s="8" t="s">
        <v>124</v>
      </c>
      <c r="B82" s="198">
        <v>24.2</v>
      </c>
      <c r="C82" s="198">
        <v>24.2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10.09624</v>
      </c>
      <c r="J82" s="21">
        <f t="shared" si="22"/>
        <v>5.645859999999999</v>
      </c>
      <c r="K82" s="21">
        <f t="shared" si="23"/>
        <v>7.2817800000000004</v>
      </c>
      <c r="L82" s="21">
        <f t="shared" si="24"/>
        <v>1.1761200000000001</v>
      </c>
      <c r="M82" s="159">
        <f t="shared" si="25"/>
        <v>24.2</v>
      </c>
      <c r="N82" s="22"/>
      <c r="P82" s="37">
        <f t="shared" si="17"/>
        <v>10.09624</v>
      </c>
      <c r="Q82" s="37">
        <f t="shared" si="18"/>
        <v>5.645859999999999</v>
      </c>
      <c r="R82" s="37">
        <f t="shared" si="19"/>
        <v>7.2817800000000004</v>
      </c>
      <c r="S82" s="37">
        <f t="shared" si="20"/>
        <v>1.1761200000000001</v>
      </c>
      <c r="T82" s="37">
        <f t="shared" si="26"/>
        <v>24.2</v>
      </c>
    </row>
    <row r="83" spans="1:20">
      <c r="A83" s="8" t="s">
        <v>125</v>
      </c>
      <c r="B83" s="198">
        <v>24.2</v>
      </c>
      <c r="C83" s="198">
        <v>24.2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10.09624</v>
      </c>
      <c r="J83" s="21">
        <f t="shared" si="22"/>
        <v>5.645859999999999</v>
      </c>
      <c r="K83" s="21">
        <f t="shared" si="23"/>
        <v>7.2817800000000004</v>
      </c>
      <c r="L83" s="21">
        <f t="shared" si="24"/>
        <v>1.1761200000000001</v>
      </c>
      <c r="M83" s="159">
        <f t="shared" si="25"/>
        <v>24.2</v>
      </c>
      <c r="N83" s="22"/>
      <c r="P83" s="37">
        <f t="shared" si="17"/>
        <v>10.09624</v>
      </c>
      <c r="Q83" s="37">
        <f t="shared" si="18"/>
        <v>5.645859999999999</v>
      </c>
      <c r="R83" s="37">
        <f t="shared" si="19"/>
        <v>7.2817800000000004</v>
      </c>
      <c r="S83" s="37">
        <f t="shared" si="20"/>
        <v>1.1761200000000001</v>
      </c>
      <c r="T83" s="37">
        <f t="shared" si="26"/>
        <v>24.2</v>
      </c>
    </row>
    <row r="84" spans="1:20">
      <c r="A84" s="8" t="s">
        <v>126</v>
      </c>
      <c r="B84" s="198">
        <v>24.2</v>
      </c>
      <c r="C84" s="198">
        <v>24.2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10.09624</v>
      </c>
      <c r="J84" s="21">
        <f t="shared" si="22"/>
        <v>5.645859999999999</v>
      </c>
      <c r="K84" s="21">
        <f t="shared" si="23"/>
        <v>7.2817800000000004</v>
      </c>
      <c r="L84" s="21">
        <f t="shared" si="24"/>
        <v>1.1761200000000001</v>
      </c>
      <c r="M84" s="159">
        <f t="shared" si="25"/>
        <v>24.2</v>
      </c>
      <c r="N84" s="22"/>
      <c r="P84" s="37">
        <f t="shared" si="17"/>
        <v>10.09624</v>
      </c>
      <c r="Q84" s="37">
        <f t="shared" si="18"/>
        <v>5.645859999999999</v>
      </c>
      <c r="R84" s="37">
        <f t="shared" si="19"/>
        <v>7.2817800000000004</v>
      </c>
      <c r="S84" s="37">
        <f t="shared" si="20"/>
        <v>1.1761200000000001</v>
      </c>
      <c r="T84" s="37">
        <f t="shared" si="26"/>
        <v>24.2</v>
      </c>
    </row>
    <row r="85" spans="1:20">
      <c r="A85" s="8" t="s">
        <v>127</v>
      </c>
      <c r="B85" s="198">
        <v>24.2</v>
      </c>
      <c r="C85" s="198">
        <v>24.2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10.09624</v>
      </c>
      <c r="J85" s="21">
        <f t="shared" si="22"/>
        <v>5.645859999999999</v>
      </c>
      <c r="K85" s="21">
        <f t="shared" si="23"/>
        <v>7.2817800000000004</v>
      </c>
      <c r="L85" s="21">
        <f t="shared" si="24"/>
        <v>1.1761200000000001</v>
      </c>
      <c r="M85" s="159">
        <f t="shared" si="25"/>
        <v>24.2</v>
      </c>
      <c r="N85" s="22"/>
      <c r="P85" s="37">
        <f t="shared" si="17"/>
        <v>10.09624</v>
      </c>
      <c r="Q85" s="37">
        <f t="shared" si="18"/>
        <v>5.645859999999999</v>
      </c>
      <c r="R85" s="37">
        <f t="shared" si="19"/>
        <v>7.2817800000000004</v>
      </c>
      <c r="S85" s="37">
        <f t="shared" si="20"/>
        <v>1.1761200000000001</v>
      </c>
      <c r="T85" s="37">
        <f t="shared" si="26"/>
        <v>24.2</v>
      </c>
    </row>
    <row r="86" spans="1:20">
      <c r="A86" s="8" t="s">
        <v>128</v>
      </c>
      <c r="B86" s="198">
        <v>24.2</v>
      </c>
      <c r="C86" s="198">
        <v>24.2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10.09624</v>
      </c>
      <c r="J86" s="21">
        <f t="shared" si="22"/>
        <v>5.645859999999999</v>
      </c>
      <c r="K86" s="21">
        <f t="shared" si="23"/>
        <v>7.2817800000000004</v>
      </c>
      <c r="L86" s="21">
        <f t="shared" si="24"/>
        <v>1.1761200000000001</v>
      </c>
      <c r="M86" s="159">
        <f t="shared" si="25"/>
        <v>24.2</v>
      </c>
      <c r="N86" s="22"/>
      <c r="P86" s="37">
        <f t="shared" si="17"/>
        <v>10.09624</v>
      </c>
      <c r="Q86" s="37">
        <f t="shared" si="18"/>
        <v>5.645859999999999</v>
      </c>
      <c r="R86" s="37">
        <f t="shared" si="19"/>
        <v>7.2817800000000004</v>
      </c>
      <c r="S86" s="37">
        <f t="shared" si="20"/>
        <v>1.1761200000000001</v>
      </c>
      <c r="T86" s="37">
        <f t="shared" si="26"/>
        <v>24.2</v>
      </c>
    </row>
    <row r="87" spans="1:20">
      <c r="A87" s="8" t="s">
        <v>129</v>
      </c>
      <c r="B87" s="198">
        <v>24.2</v>
      </c>
      <c r="C87" s="198">
        <v>24.2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10.09624</v>
      </c>
      <c r="J87" s="21">
        <f t="shared" si="22"/>
        <v>5.645859999999999</v>
      </c>
      <c r="K87" s="21">
        <f t="shared" si="23"/>
        <v>7.2817800000000004</v>
      </c>
      <c r="L87" s="21">
        <f t="shared" si="24"/>
        <v>1.1761200000000001</v>
      </c>
      <c r="M87" s="159">
        <f t="shared" si="25"/>
        <v>24.2</v>
      </c>
      <c r="N87" s="22"/>
      <c r="P87" s="37">
        <f t="shared" si="17"/>
        <v>10.09624</v>
      </c>
      <c r="Q87" s="37">
        <f t="shared" si="18"/>
        <v>5.645859999999999</v>
      </c>
      <c r="R87" s="37">
        <f t="shared" si="19"/>
        <v>7.2817800000000004</v>
      </c>
      <c r="S87" s="37">
        <f t="shared" si="20"/>
        <v>1.1761200000000001</v>
      </c>
      <c r="T87" s="37">
        <f t="shared" si="26"/>
        <v>24.2</v>
      </c>
    </row>
    <row r="88" spans="1:20">
      <c r="A88" s="8" t="s">
        <v>130</v>
      </c>
      <c r="B88" s="198">
        <v>24.2</v>
      </c>
      <c r="C88" s="198">
        <v>24.2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10.09624</v>
      </c>
      <c r="J88" s="21">
        <f t="shared" si="22"/>
        <v>5.645859999999999</v>
      </c>
      <c r="K88" s="21">
        <f t="shared" si="23"/>
        <v>7.2817800000000004</v>
      </c>
      <c r="L88" s="21">
        <f t="shared" si="24"/>
        <v>1.1761200000000001</v>
      </c>
      <c r="M88" s="159">
        <f t="shared" si="25"/>
        <v>24.2</v>
      </c>
      <c r="N88" s="22"/>
      <c r="P88" s="37">
        <f t="shared" si="17"/>
        <v>10.09624</v>
      </c>
      <c r="Q88" s="37">
        <f t="shared" si="18"/>
        <v>5.645859999999999</v>
      </c>
      <c r="R88" s="37">
        <f t="shared" si="19"/>
        <v>7.2817800000000004</v>
      </c>
      <c r="S88" s="37">
        <f t="shared" si="20"/>
        <v>1.1761200000000001</v>
      </c>
      <c r="T88" s="37">
        <f t="shared" si="26"/>
        <v>24.2</v>
      </c>
    </row>
    <row r="89" spans="1:20">
      <c r="A89" s="8" t="s">
        <v>131</v>
      </c>
      <c r="B89" s="198">
        <v>24.2</v>
      </c>
      <c r="C89" s="198">
        <v>24.2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10.09624</v>
      </c>
      <c r="J89" s="21">
        <f t="shared" si="22"/>
        <v>5.645859999999999</v>
      </c>
      <c r="K89" s="21">
        <f t="shared" si="23"/>
        <v>7.2817800000000004</v>
      </c>
      <c r="L89" s="21">
        <f t="shared" si="24"/>
        <v>1.1761200000000001</v>
      </c>
      <c r="M89" s="159">
        <f t="shared" si="25"/>
        <v>24.2</v>
      </c>
      <c r="N89" s="22"/>
      <c r="P89" s="37">
        <f t="shared" si="17"/>
        <v>10.09624</v>
      </c>
      <c r="Q89" s="37">
        <f t="shared" si="18"/>
        <v>5.645859999999999</v>
      </c>
      <c r="R89" s="37">
        <f t="shared" si="19"/>
        <v>7.2817800000000004</v>
      </c>
      <c r="S89" s="37">
        <f t="shared" si="20"/>
        <v>1.1761200000000001</v>
      </c>
      <c r="T89" s="37">
        <f t="shared" si="26"/>
        <v>24.2</v>
      </c>
    </row>
    <row r="90" spans="1:20">
      <c r="A90" s="8" t="s">
        <v>132</v>
      </c>
      <c r="B90" s="198">
        <v>24.2</v>
      </c>
      <c r="C90" s="198">
        <v>24.2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10.09624</v>
      </c>
      <c r="J90" s="21">
        <f t="shared" si="22"/>
        <v>5.645859999999999</v>
      </c>
      <c r="K90" s="21">
        <f t="shared" si="23"/>
        <v>7.2817800000000004</v>
      </c>
      <c r="L90" s="21">
        <f t="shared" si="24"/>
        <v>1.1761200000000001</v>
      </c>
      <c r="M90" s="159">
        <f t="shared" si="25"/>
        <v>24.2</v>
      </c>
      <c r="N90" s="22"/>
      <c r="P90" s="37">
        <f t="shared" si="17"/>
        <v>10.09624</v>
      </c>
      <c r="Q90" s="37">
        <f t="shared" si="18"/>
        <v>5.645859999999999</v>
      </c>
      <c r="R90" s="37">
        <f t="shared" si="19"/>
        <v>7.2817800000000004</v>
      </c>
      <c r="S90" s="37">
        <f t="shared" si="20"/>
        <v>1.1761200000000001</v>
      </c>
      <c r="T90" s="37">
        <f t="shared" si="26"/>
        <v>24.2</v>
      </c>
    </row>
    <row r="91" spans="1:20">
      <c r="A91" s="8" t="s">
        <v>133</v>
      </c>
      <c r="B91" s="198">
        <v>24.2</v>
      </c>
      <c r="C91" s="198">
        <v>24.2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10.09624</v>
      </c>
      <c r="J91" s="21">
        <f t="shared" si="22"/>
        <v>5.645859999999999</v>
      </c>
      <c r="K91" s="21">
        <f t="shared" si="23"/>
        <v>7.2817800000000004</v>
      </c>
      <c r="L91" s="21">
        <f t="shared" si="24"/>
        <v>1.1761200000000001</v>
      </c>
      <c r="M91" s="159">
        <f t="shared" si="25"/>
        <v>24.2</v>
      </c>
      <c r="N91" s="22"/>
      <c r="P91" s="37">
        <f t="shared" si="17"/>
        <v>10.09624</v>
      </c>
      <c r="Q91" s="37">
        <f t="shared" si="18"/>
        <v>5.645859999999999</v>
      </c>
      <c r="R91" s="37">
        <f t="shared" si="19"/>
        <v>7.2817800000000004</v>
      </c>
      <c r="S91" s="37">
        <f t="shared" si="20"/>
        <v>1.1761200000000001</v>
      </c>
      <c r="T91" s="37">
        <f t="shared" si="26"/>
        <v>24.2</v>
      </c>
    </row>
    <row r="92" spans="1:20">
      <c r="A92" s="8" t="s">
        <v>134</v>
      </c>
      <c r="B92" s="198">
        <v>24.2</v>
      </c>
      <c r="C92" s="198">
        <v>24.2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10.09624</v>
      </c>
      <c r="J92" s="21">
        <f t="shared" si="22"/>
        <v>5.645859999999999</v>
      </c>
      <c r="K92" s="21">
        <f t="shared" si="23"/>
        <v>7.2817800000000004</v>
      </c>
      <c r="L92" s="21">
        <f t="shared" si="24"/>
        <v>1.1761200000000001</v>
      </c>
      <c r="M92" s="159">
        <f t="shared" si="25"/>
        <v>24.2</v>
      </c>
      <c r="N92" s="22"/>
      <c r="P92" s="37">
        <f t="shared" si="17"/>
        <v>10.09624</v>
      </c>
      <c r="Q92" s="37">
        <f t="shared" si="18"/>
        <v>5.645859999999999</v>
      </c>
      <c r="R92" s="37">
        <f t="shared" si="19"/>
        <v>7.2817800000000004</v>
      </c>
      <c r="S92" s="37">
        <f t="shared" si="20"/>
        <v>1.1761200000000001</v>
      </c>
      <c r="T92" s="37">
        <f t="shared" si="26"/>
        <v>24.2</v>
      </c>
    </row>
    <row r="93" spans="1:20">
      <c r="A93" s="8" t="s">
        <v>135</v>
      </c>
      <c r="B93" s="198">
        <v>24.2</v>
      </c>
      <c r="C93" s="198">
        <v>24.2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10.09624</v>
      </c>
      <c r="J93" s="21">
        <f t="shared" si="22"/>
        <v>5.645859999999999</v>
      </c>
      <c r="K93" s="21">
        <f t="shared" si="23"/>
        <v>7.2817800000000004</v>
      </c>
      <c r="L93" s="21">
        <f t="shared" si="24"/>
        <v>1.1761200000000001</v>
      </c>
      <c r="M93" s="159">
        <f t="shared" si="25"/>
        <v>24.2</v>
      </c>
      <c r="N93" s="22"/>
      <c r="P93" s="37">
        <f t="shared" si="17"/>
        <v>10.09624</v>
      </c>
      <c r="Q93" s="37">
        <f t="shared" si="18"/>
        <v>5.645859999999999</v>
      </c>
      <c r="R93" s="37">
        <f t="shared" si="19"/>
        <v>7.2817800000000004</v>
      </c>
      <c r="S93" s="37">
        <f t="shared" si="20"/>
        <v>1.1761200000000001</v>
      </c>
      <c r="T93" s="37">
        <f t="shared" si="26"/>
        <v>24.2</v>
      </c>
    </row>
    <row r="94" spans="1:20">
      <c r="A94" s="8" t="s">
        <v>136</v>
      </c>
      <c r="B94" s="198">
        <v>24.2</v>
      </c>
      <c r="C94" s="198">
        <v>24.2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10.09624</v>
      </c>
      <c r="J94" s="21">
        <f t="shared" si="22"/>
        <v>5.645859999999999</v>
      </c>
      <c r="K94" s="21">
        <f t="shared" si="23"/>
        <v>7.2817800000000004</v>
      </c>
      <c r="L94" s="21">
        <f t="shared" si="24"/>
        <v>1.1761200000000001</v>
      </c>
      <c r="M94" s="159">
        <f t="shared" si="25"/>
        <v>24.2</v>
      </c>
      <c r="N94" s="22"/>
      <c r="P94" s="37">
        <f t="shared" si="17"/>
        <v>10.09624</v>
      </c>
      <c r="Q94" s="37">
        <f t="shared" si="18"/>
        <v>5.645859999999999</v>
      </c>
      <c r="R94" s="37">
        <f t="shared" si="19"/>
        <v>7.2817800000000004</v>
      </c>
      <c r="S94" s="37">
        <f t="shared" si="20"/>
        <v>1.1761200000000001</v>
      </c>
      <c r="T94" s="37">
        <f t="shared" si="26"/>
        <v>24.2</v>
      </c>
    </row>
    <row r="95" spans="1:20">
      <c r="A95" s="8" t="s">
        <v>137</v>
      </c>
      <c r="B95" s="198">
        <v>24.2</v>
      </c>
      <c r="C95" s="198">
        <v>24.2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10.09624</v>
      </c>
      <c r="J95" s="21">
        <f t="shared" si="22"/>
        <v>5.645859999999999</v>
      </c>
      <c r="K95" s="21">
        <f t="shared" si="23"/>
        <v>7.2817800000000004</v>
      </c>
      <c r="L95" s="21">
        <f t="shared" si="24"/>
        <v>1.1761200000000001</v>
      </c>
      <c r="M95" s="159">
        <f t="shared" si="25"/>
        <v>24.2</v>
      </c>
      <c r="N95" s="22"/>
      <c r="P95" s="37">
        <f t="shared" si="17"/>
        <v>10.09624</v>
      </c>
      <c r="Q95" s="37">
        <f t="shared" si="18"/>
        <v>5.645859999999999</v>
      </c>
      <c r="R95" s="37">
        <f t="shared" si="19"/>
        <v>7.2817800000000004</v>
      </c>
      <c r="S95" s="37">
        <f t="shared" si="20"/>
        <v>1.1761200000000001</v>
      </c>
      <c r="T95" s="37">
        <f t="shared" si="26"/>
        <v>24.2</v>
      </c>
    </row>
    <row r="96" spans="1:20">
      <c r="A96" s="8" t="s">
        <v>138</v>
      </c>
      <c r="B96" s="198">
        <v>24.2</v>
      </c>
      <c r="C96" s="198">
        <v>24.2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10.09624</v>
      </c>
      <c r="J96" s="21">
        <f t="shared" si="22"/>
        <v>5.645859999999999</v>
      </c>
      <c r="K96" s="21">
        <f t="shared" si="23"/>
        <v>7.2817800000000004</v>
      </c>
      <c r="L96" s="21">
        <f t="shared" si="24"/>
        <v>1.1761200000000001</v>
      </c>
      <c r="M96" s="159">
        <f t="shared" si="25"/>
        <v>24.2</v>
      </c>
      <c r="N96" s="22"/>
      <c r="P96" s="37">
        <f t="shared" si="17"/>
        <v>10.09624</v>
      </c>
      <c r="Q96" s="37">
        <f t="shared" si="18"/>
        <v>5.645859999999999</v>
      </c>
      <c r="R96" s="37">
        <f t="shared" si="19"/>
        <v>7.2817800000000004</v>
      </c>
      <c r="S96" s="37">
        <f t="shared" si="20"/>
        <v>1.1761200000000001</v>
      </c>
      <c r="T96" s="37">
        <f t="shared" si="26"/>
        <v>24.2</v>
      </c>
    </row>
    <row r="97" spans="1:23">
      <c r="A97" s="8" t="s">
        <v>139</v>
      </c>
      <c r="B97" s="198">
        <v>24.2</v>
      </c>
      <c r="C97" s="198">
        <v>24.2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10.09624</v>
      </c>
      <c r="J97" s="21">
        <f t="shared" si="22"/>
        <v>5.645859999999999</v>
      </c>
      <c r="K97" s="21">
        <f t="shared" si="23"/>
        <v>7.2817800000000004</v>
      </c>
      <c r="L97" s="21">
        <f t="shared" si="24"/>
        <v>1.1761200000000001</v>
      </c>
      <c r="M97" s="159">
        <f t="shared" si="25"/>
        <v>24.2</v>
      </c>
      <c r="N97" s="22"/>
      <c r="P97" s="37">
        <f t="shared" si="17"/>
        <v>10.09624</v>
      </c>
      <c r="Q97" s="37">
        <f t="shared" si="18"/>
        <v>5.645859999999999</v>
      </c>
      <c r="R97" s="37">
        <f t="shared" si="19"/>
        <v>7.2817800000000004</v>
      </c>
      <c r="S97" s="37">
        <f t="shared" si="20"/>
        <v>1.1761200000000001</v>
      </c>
      <c r="T97" s="37">
        <f t="shared" si="26"/>
        <v>24.2</v>
      </c>
    </row>
    <row r="98" spans="1:23" ht="15.75" thickBot="1">
      <c r="A98" s="8" t="s">
        <v>140</v>
      </c>
      <c r="B98" s="198">
        <v>24.2</v>
      </c>
      <c r="C98" s="198">
        <v>24.2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10.09624</v>
      </c>
      <c r="J98" s="21">
        <f t="shared" si="22"/>
        <v>5.645859999999999</v>
      </c>
      <c r="K98" s="21">
        <f t="shared" si="23"/>
        <v>7.2817800000000004</v>
      </c>
      <c r="L98" s="21">
        <f t="shared" si="24"/>
        <v>1.1761200000000001</v>
      </c>
      <c r="M98" s="159">
        <f t="shared" si="25"/>
        <v>24.2</v>
      </c>
      <c r="N98" s="22"/>
      <c r="P98" s="37">
        <f t="shared" si="17"/>
        <v>10.09624</v>
      </c>
      <c r="Q98" s="37">
        <f t="shared" si="18"/>
        <v>5.645859999999999</v>
      </c>
      <c r="R98" s="37">
        <f t="shared" si="19"/>
        <v>7.2817800000000004</v>
      </c>
      <c r="S98" s="37">
        <f t="shared" si="20"/>
        <v>1.1761200000000001</v>
      </c>
      <c r="T98" s="37">
        <f t="shared" si="26"/>
        <v>24.2</v>
      </c>
    </row>
    <row r="99" spans="1:23" ht="15.75" thickBot="1">
      <c r="A99" s="8" t="s">
        <v>171</v>
      </c>
      <c r="B99" s="20">
        <f t="shared" ref="B99:H99" si="27">SUM(B3:B98)/4000</f>
        <v>0.46325000000000033</v>
      </c>
      <c r="C99" s="20">
        <f t="shared" si="27"/>
        <v>0.46325000000000033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0">
        <f>SUM(I3:I98)/4000</f>
        <v>0.1932678999999998</v>
      </c>
      <c r="J99" s="160">
        <f t="shared" ref="J99:L99" si="28">SUM(J3:J98)/4000</f>
        <v>0.10807622499999982</v>
      </c>
      <c r="K99" s="160">
        <f t="shared" si="28"/>
        <v>0.13939192500000025</v>
      </c>
      <c r="L99" s="160">
        <f t="shared" si="28"/>
        <v>2.2513949999999984E-2</v>
      </c>
      <c r="M99" s="161">
        <f>SUM(M3:M98)/4000</f>
        <v>0.46325000000000033</v>
      </c>
      <c r="N99" s="23"/>
      <c r="P99" s="37">
        <f>SUM(P3:P98)/4000</f>
        <v>0.1932678999999998</v>
      </c>
      <c r="Q99" s="37">
        <f t="shared" ref="Q99:S99" si="29">SUM(Q3:Q98)/4000</f>
        <v>0.10807622499999982</v>
      </c>
      <c r="R99" s="37">
        <f t="shared" si="29"/>
        <v>0.13939192500000025</v>
      </c>
      <c r="S99" s="37">
        <f t="shared" si="29"/>
        <v>2.2513949999999984E-2</v>
      </c>
      <c r="T99" s="37">
        <f t="shared" si="26"/>
        <v>0.46324999999999988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AB20" sqref="AB20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45230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442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88.95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-26</v>
      </c>
      <c r="P3" s="53">
        <v>-183.2</v>
      </c>
      <c r="Q3" s="53">
        <v>0</v>
      </c>
      <c r="R3" s="53">
        <v>0</v>
      </c>
      <c r="S3" s="72">
        <v>0</v>
      </c>
      <c r="U3" s="73">
        <v>88.95</v>
      </c>
      <c r="V3" s="74">
        <v>-209.2</v>
      </c>
      <c r="W3">
        <v>88.95</v>
      </c>
      <c r="X3">
        <v>-26</v>
      </c>
      <c r="Y3">
        <v>0</v>
      </c>
      <c r="Z3">
        <v>0</v>
      </c>
      <c r="AA3">
        <v>-183.2</v>
      </c>
    </row>
    <row r="4" spans="1:27">
      <c r="D4" t="s">
        <v>442</v>
      </c>
      <c r="F4" t="s">
        <v>441</v>
      </c>
      <c r="G4" t="s">
        <v>46</v>
      </c>
      <c r="H4" s="73">
        <v>10.63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-26</v>
      </c>
      <c r="P4" s="46">
        <v>-50</v>
      </c>
      <c r="Q4" s="46">
        <v>0</v>
      </c>
      <c r="R4" s="46">
        <v>0</v>
      </c>
      <c r="S4" s="74">
        <v>0</v>
      </c>
      <c r="U4" s="73">
        <v>10.63</v>
      </c>
      <c r="V4" s="74">
        <v>-76</v>
      </c>
      <c r="W4">
        <v>10.63</v>
      </c>
      <c r="X4">
        <v>-26</v>
      </c>
      <c r="Y4">
        <v>0</v>
      </c>
      <c r="Z4">
        <v>0</v>
      </c>
      <c r="AA4">
        <v>-50</v>
      </c>
    </row>
    <row r="5" spans="1:27">
      <c r="G5" t="s">
        <v>47</v>
      </c>
      <c r="H5" s="73">
        <v>2.9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-26</v>
      </c>
      <c r="P5" s="46">
        <v>-50</v>
      </c>
      <c r="Q5" s="46">
        <v>0</v>
      </c>
      <c r="R5" s="46">
        <v>0</v>
      </c>
      <c r="S5" s="74">
        <v>0</v>
      </c>
      <c r="U5" s="73">
        <v>2.9</v>
      </c>
      <c r="V5" s="74">
        <v>-76</v>
      </c>
      <c r="W5">
        <v>2.9</v>
      </c>
      <c r="X5">
        <v>-26</v>
      </c>
      <c r="Y5">
        <v>0</v>
      </c>
      <c r="Z5">
        <v>0</v>
      </c>
      <c r="AA5">
        <v>-50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-23</v>
      </c>
      <c r="P6" s="46">
        <v>0</v>
      </c>
      <c r="Q6" s="46">
        <v>0</v>
      </c>
      <c r="R6" s="46">
        <v>0</v>
      </c>
      <c r="S6" s="74">
        <v>0</v>
      </c>
      <c r="U6" s="73">
        <v>0</v>
      </c>
      <c r="V6" s="74">
        <v>-23</v>
      </c>
      <c r="W6">
        <v>0</v>
      </c>
      <c r="X6">
        <v>-23</v>
      </c>
      <c r="Y6">
        <v>0</v>
      </c>
      <c r="Z6">
        <v>0</v>
      </c>
      <c r="AA6">
        <v>0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-48</v>
      </c>
      <c r="P7" s="46">
        <v>0</v>
      </c>
      <c r="Q7" s="46">
        <v>0</v>
      </c>
      <c r="R7" s="46">
        <v>0</v>
      </c>
      <c r="S7" s="74">
        <v>0</v>
      </c>
      <c r="U7" s="73">
        <v>0</v>
      </c>
      <c r="V7" s="74">
        <v>-48</v>
      </c>
      <c r="W7">
        <v>0</v>
      </c>
      <c r="X7">
        <v>-48</v>
      </c>
      <c r="Y7">
        <v>0</v>
      </c>
      <c r="Z7">
        <v>0</v>
      </c>
      <c r="AA7">
        <v>0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-38</v>
      </c>
      <c r="P8" s="46">
        <v>0</v>
      </c>
      <c r="Q8" s="46">
        <v>0</v>
      </c>
      <c r="R8" s="46">
        <v>0</v>
      </c>
      <c r="S8" s="74">
        <v>0</v>
      </c>
      <c r="U8" s="73">
        <v>0</v>
      </c>
      <c r="V8" s="74">
        <v>-38</v>
      </c>
      <c r="W8">
        <v>0</v>
      </c>
      <c r="X8">
        <v>-38</v>
      </c>
      <c r="Y8">
        <v>0</v>
      </c>
      <c r="Z8">
        <v>0</v>
      </c>
      <c r="AA8">
        <v>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-8</v>
      </c>
      <c r="P9" s="46">
        <v>0</v>
      </c>
      <c r="Q9" s="46">
        <v>0</v>
      </c>
      <c r="R9" s="46">
        <v>0</v>
      </c>
      <c r="S9" s="74">
        <v>0</v>
      </c>
      <c r="U9" s="73">
        <v>0</v>
      </c>
      <c r="V9" s="74">
        <v>-8</v>
      </c>
      <c r="W9">
        <v>0</v>
      </c>
      <c r="X9">
        <v>-8</v>
      </c>
      <c r="Y9">
        <v>0</v>
      </c>
      <c r="Z9">
        <v>0</v>
      </c>
      <c r="AA9">
        <v>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0</v>
      </c>
      <c r="V10" s="74">
        <v>0</v>
      </c>
      <c r="W10">
        <v>0</v>
      </c>
      <c r="X10">
        <v>0</v>
      </c>
      <c r="Y10">
        <v>0</v>
      </c>
      <c r="Z10">
        <v>0</v>
      </c>
      <c r="AA10">
        <v>0</v>
      </c>
    </row>
    <row r="11" spans="1:27">
      <c r="G11" t="s">
        <v>53</v>
      </c>
      <c r="H11" s="73">
        <v>30.94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-2</v>
      </c>
      <c r="P11" s="46">
        <v>-23</v>
      </c>
      <c r="Q11" s="46">
        <v>0</v>
      </c>
      <c r="R11" s="46">
        <v>0</v>
      </c>
      <c r="S11" s="74">
        <v>0</v>
      </c>
      <c r="U11" s="73">
        <v>30.94</v>
      </c>
      <c r="V11" s="74">
        <v>-25</v>
      </c>
      <c r="W11">
        <v>30.94</v>
      </c>
      <c r="X11">
        <v>-2</v>
      </c>
      <c r="Y11">
        <v>0</v>
      </c>
      <c r="Z11">
        <v>0</v>
      </c>
      <c r="AA11">
        <v>-23</v>
      </c>
    </row>
    <row r="12" spans="1:27">
      <c r="G12" t="s">
        <v>54</v>
      </c>
      <c r="H12" s="73">
        <v>8.6999999999999993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-43</v>
      </c>
      <c r="P12" s="46">
        <v>-23</v>
      </c>
      <c r="Q12" s="46">
        <v>0</v>
      </c>
      <c r="R12" s="46">
        <v>0</v>
      </c>
      <c r="S12" s="74">
        <v>0</v>
      </c>
      <c r="U12" s="73">
        <v>8.6999999999999993</v>
      </c>
      <c r="V12" s="74">
        <v>-66</v>
      </c>
      <c r="W12">
        <v>8.6999999999999993</v>
      </c>
      <c r="X12">
        <v>-43</v>
      </c>
      <c r="Y12">
        <v>0</v>
      </c>
      <c r="Z12">
        <v>0</v>
      </c>
      <c r="AA12">
        <v>-23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-53</v>
      </c>
      <c r="P13" s="46">
        <v>-23</v>
      </c>
      <c r="Q13" s="46">
        <v>0</v>
      </c>
      <c r="R13" s="46">
        <v>0</v>
      </c>
      <c r="S13" s="74">
        <v>0</v>
      </c>
      <c r="U13" s="73">
        <v>0</v>
      </c>
      <c r="V13" s="74">
        <v>-76</v>
      </c>
      <c r="W13">
        <v>0</v>
      </c>
      <c r="X13">
        <v>-53</v>
      </c>
      <c r="Y13">
        <v>0</v>
      </c>
      <c r="Z13">
        <v>0</v>
      </c>
      <c r="AA13">
        <v>-23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-63</v>
      </c>
      <c r="P14" s="46">
        <v>-23</v>
      </c>
      <c r="Q14" s="46">
        <v>0</v>
      </c>
      <c r="R14" s="46">
        <v>0</v>
      </c>
      <c r="S14" s="74">
        <v>0</v>
      </c>
      <c r="U14" s="73">
        <v>0</v>
      </c>
      <c r="V14" s="74">
        <v>-86</v>
      </c>
      <c r="W14">
        <v>0</v>
      </c>
      <c r="X14">
        <v>-63</v>
      </c>
      <c r="Y14">
        <v>0</v>
      </c>
      <c r="Z14">
        <v>0</v>
      </c>
      <c r="AA14">
        <v>-23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-68</v>
      </c>
      <c r="P15" s="46">
        <v>-23</v>
      </c>
      <c r="Q15" s="46">
        <v>0</v>
      </c>
      <c r="R15" s="46">
        <v>0</v>
      </c>
      <c r="S15" s="74">
        <v>0</v>
      </c>
      <c r="U15" s="73">
        <v>0</v>
      </c>
      <c r="V15" s="74">
        <v>-91</v>
      </c>
      <c r="W15">
        <v>0</v>
      </c>
      <c r="X15">
        <v>-68</v>
      </c>
      <c r="Y15">
        <v>0</v>
      </c>
      <c r="Z15">
        <v>0</v>
      </c>
      <c r="AA15">
        <v>-23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-68</v>
      </c>
      <c r="P16" s="46">
        <v>-25</v>
      </c>
      <c r="Q16" s="46">
        <v>0</v>
      </c>
      <c r="R16" s="46">
        <v>0</v>
      </c>
      <c r="S16" s="74">
        <v>0</v>
      </c>
      <c r="U16" s="73">
        <v>0</v>
      </c>
      <c r="V16" s="74">
        <v>-93</v>
      </c>
      <c r="W16">
        <v>0</v>
      </c>
      <c r="X16">
        <v>-68</v>
      </c>
      <c r="Y16">
        <v>0</v>
      </c>
      <c r="Z16">
        <v>0</v>
      </c>
      <c r="AA16">
        <v>-25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-37</v>
      </c>
      <c r="P17" s="46">
        <v>0</v>
      </c>
      <c r="Q17" s="46">
        <v>0</v>
      </c>
      <c r="R17" s="46">
        <v>0</v>
      </c>
      <c r="S17" s="74">
        <v>0</v>
      </c>
      <c r="U17" s="73">
        <v>0</v>
      </c>
      <c r="V17" s="74">
        <v>-37</v>
      </c>
      <c r="W17">
        <v>0</v>
      </c>
      <c r="X17">
        <v>-37</v>
      </c>
      <c r="Y17">
        <v>0</v>
      </c>
      <c r="Z17">
        <v>0</v>
      </c>
      <c r="AA17">
        <v>0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1.26</v>
      </c>
      <c r="N18" s="73">
        <v>0</v>
      </c>
      <c r="O18" s="46">
        <v>-73</v>
      </c>
      <c r="P18" s="46">
        <v>-27</v>
      </c>
      <c r="Q18" s="46">
        <v>0</v>
      </c>
      <c r="R18" s="46">
        <v>0</v>
      </c>
      <c r="S18" s="74">
        <v>0</v>
      </c>
      <c r="U18" s="73">
        <v>1.26</v>
      </c>
      <c r="V18" s="74">
        <v>-100</v>
      </c>
      <c r="W18">
        <v>0</v>
      </c>
      <c r="X18">
        <v>-73</v>
      </c>
      <c r="Y18">
        <v>0</v>
      </c>
      <c r="Z18">
        <v>1.26</v>
      </c>
      <c r="AA18">
        <v>-27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-31.6</v>
      </c>
      <c r="P19" s="46">
        <v>-23</v>
      </c>
      <c r="Q19" s="46">
        <v>0</v>
      </c>
      <c r="R19" s="46">
        <v>0</v>
      </c>
      <c r="S19" s="74">
        <v>0</v>
      </c>
      <c r="U19" s="73">
        <v>0</v>
      </c>
      <c r="V19" s="74">
        <v>-54.6</v>
      </c>
      <c r="W19">
        <v>0</v>
      </c>
      <c r="X19">
        <v>-31.6</v>
      </c>
      <c r="Y19">
        <v>0</v>
      </c>
      <c r="Z19">
        <v>0</v>
      </c>
      <c r="AA19">
        <v>-23</v>
      </c>
    </row>
    <row r="20" spans="7:27">
      <c r="G20" t="s">
        <v>62</v>
      </c>
      <c r="H20" s="73">
        <v>12.57</v>
      </c>
      <c r="I20" s="46">
        <v>0</v>
      </c>
      <c r="J20" s="46">
        <v>0</v>
      </c>
      <c r="K20" s="46">
        <v>0</v>
      </c>
      <c r="L20" s="46">
        <v>0</v>
      </c>
      <c r="M20" s="74">
        <v>2.71</v>
      </c>
      <c r="N20" s="73">
        <v>0</v>
      </c>
      <c r="O20" s="46">
        <v>-53</v>
      </c>
      <c r="P20" s="46">
        <v>-23</v>
      </c>
      <c r="Q20" s="46">
        <v>0</v>
      </c>
      <c r="R20" s="46">
        <v>0</v>
      </c>
      <c r="S20" s="74">
        <v>0</v>
      </c>
      <c r="U20" s="73">
        <v>15.28</v>
      </c>
      <c r="V20" s="74">
        <v>-76</v>
      </c>
      <c r="W20">
        <v>12.57</v>
      </c>
      <c r="X20">
        <v>-53</v>
      </c>
      <c r="Y20">
        <v>0</v>
      </c>
      <c r="Z20">
        <v>2.71</v>
      </c>
      <c r="AA20">
        <v>-23</v>
      </c>
    </row>
    <row r="21" spans="7:27">
      <c r="G21" t="s">
        <v>63</v>
      </c>
      <c r="H21" s="73">
        <v>45.44</v>
      </c>
      <c r="I21" s="46">
        <v>0</v>
      </c>
      <c r="J21" s="46">
        <v>0</v>
      </c>
      <c r="K21" s="46">
        <v>0</v>
      </c>
      <c r="L21" s="46">
        <v>0</v>
      </c>
      <c r="M21" s="74">
        <v>2.3199999999999998</v>
      </c>
      <c r="N21" s="73">
        <v>0</v>
      </c>
      <c r="O21" s="46">
        <v>-53</v>
      </c>
      <c r="P21" s="46">
        <v>-23</v>
      </c>
      <c r="Q21" s="46">
        <v>0</v>
      </c>
      <c r="R21" s="46">
        <v>0</v>
      </c>
      <c r="S21" s="74">
        <v>0</v>
      </c>
      <c r="U21" s="73">
        <v>47.76</v>
      </c>
      <c r="V21" s="74">
        <v>-76</v>
      </c>
      <c r="W21">
        <v>45.44</v>
      </c>
      <c r="X21">
        <v>-53</v>
      </c>
      <c r="Y21">
        <v>0</v>
      </c>
      <c r="Z21">
        <v>2.3199999999999998</v>
      </c>
      <c r="AA21">
        <v>-23</v>
      </c>
    </row>
    <row r="22" spans="7:27">
      <c r="G22" t="s">
        <v>64</v>
      </c>
      <c r="H22" s="73">
        <v>72.510000000000005</v>
      </c>
      <c r="I22" s="46">
        <v>0</v>
      </c>
      <c r="J22" s="46">
        <v>0</v>
      </c>
      <c r="K22" s="46">
        <v>0</v>
      </c>
      <c r="L22" s="46">
        <v>0</v>
      </c>
      <c r="M22" s="74">
        <v>2.13</v>
      </c>
      <c r="N22" s="73">
        <v>0</v>
      </c>
      <c r="O22" s="46">
        <v>-53</v>
      </c>
      <c r="P22" s="46">
        <v>-44</v>
      </c>
      <c r="Q22" s="46">
        <v>0</v>
      </c>
      <c r="R22" s="46">
        <v>0</v>
      </c>
      <c r="S22" s="74">
        <v>0</v>
      </c>
      <c r="U22" s="73">
        <v>74.64</v>
      </c>
      <c r="V22" s="74">
        <v>-97</v>
      </c>
      <c r="W22">
        <v>72.510000000000005</v>
      </c>
      <c r="X22">
        <v>-53</v>
      </c>
      <c r="Y22">
        <v>0</v>
      </c>
      <c r="Z22">
        <v>2.13</v>
      </c>
      <c r="AA22">
        <v>-44</v>
      </c>
    </row>
    <row r="23" spans="7:27">
      <c r="G23" t="s">
        <v>65</v>
      </c>
      <c r="H23" s="73">
        <v>25.14</v>
      </c>
      <c r="I23" s="46">
        <v>0</v>
      </c>
      <c r="J23" s="46">
        <v>0</v>
      </c>
      <c r="K23" s="46">
        <v>0</v>
      </c>
      <c r="L23" s="46">
        <v>0</v>
      </c>
      <c r="M23" s="74">
        <v>3.67</v>
      </c>
      <c r="N23" s="73">
        <v>0</v>
      </c>
      <c r="O23" s="46">
        <v>-17.2</v>
      </c>
      <c r="P23" s="46">
        <v>-50</v>
      </c>
      <c r="Q23" s="46">
        <v>0</v>
      </c>
      <c r="R23" s="46">
        <v>0</v>
      </c>
      <c r="S23" s="74">
        <v>0</v>
      </c>
      <c r="U23" s="73">
        <v>28.81</v>
      </c>
      <c r="V23" s="74">
        <v>-67.2</v>
      </c>
      <c r="W23">
        <v>25.14</v>
      </c>
      <c r="X23">
        <v>-17.2</v>
      </c>
      <c r="Y23">
        <v>0</v>
      </c>
      <c r="Z23">
        <v>3.67</v>
      </c>
      <c r="AA23">
        <v>-50</v>
      </c>
    </row>
    <row r="24" spans="7:27">
      <c r="G24" t="s">
        <v>66</v>
      </c>
      <c r="H24" s="73">
        <v>90.88</v>
      </c>
      <c r="I24" s="46">
        <v>0</v>
      </c>
      <c r="J24" s="46">
        <v>0</v>
      </c>
      <c r="K24" s="46">
        <v>0</v>
      </c>
      <c r="L24" s="46">
        <v>0</v>
      </c>
      <c r="M24" s="74">
        <v>4.83</v>
      </c>
      <c r="N24" s="73">
        <v>0</v>
      </c>
      <c r="O24" s="46">
        <v>-29</v>
      </c>
      <c r="P24" s="46">
        <v>-303</v>
      </c>
      <c r="Q24" s="46">
        <v>0</v>
      </c>
      <c r="R24" s="46">
        <v>0</v>
      </c>
      <c r="S24" s="74">
        <v>0</v>
      </c>
      <c r="U24" s="73">
        <v>95.71</v>
      </c>
      <c r="V24" s="74">
        <v>-332</v>
      </c>
      <c r="W24">
        <v>90.88</v>
      </c>
      <c r="X24">
        <v>-29</v>
      </c>
      <c r="Y24">
        <v>0</v>
      </c>
      <c r="Z24">
        <v>4.83</v>
      </c>
      <c r="AA24">
        <v>-303</v>
      </c>
    </row>
    <row r="25" spans="7:27">
      <c r="G25" t="s">
        <v>67</v>
      </c>
      <c r="H25" s="73">
        <v>78.31</v>
      </c>
      <c r="I25" s="46">
        <v>0</v>
      </c>
      <c r="J25" s="46">
        <v>0</v>
      </c>
      <c r="K25" s="46">
        <v>0</v>
      </c>
      <c r="L25" s="46">
        <v>0</v>
      </c>
      <c r="M25" s="74">
        <v>4.83</v>
      </c>
      <c r="N25" s="73">
        <v>0</v>
      </c>
      <c r="O25" s="46">
        <v>0</v>
      </c>
      <c r="P25" s="46">
        <v>-253</v>
      </c>
      <c r="Q25" s="46">
        <v>0</v>
      </c>
      <c r="R25" s="46">
        <v>0</v>
      </c>
      <c r="S25" s="74">
        <v>0</v>
      </c>
      <c r="U25" s="73">
        <v>83.14</v>
      </c>
      <c r="V25" s="74">
        <v>-253</v>
      </c>
      <c r="W25">
        <v>78.31</v>
      </c>
      <c r="X25">
        <v>0</v>
      </c>
      <c r="Y25">
        <v>0</v>
      </c>
      <c r="Z25">
        <v>4.83</v>
      </c>
      <c r="AA25">
        <v>-253</v>
      </c>
    </row>
    <row r="26" spans="7:27">
      <c r="G26" t="s">
        <v>68</v>
      </c>
      <c r="H26" s="73">
        <v>113.12</v>
      </c>
      <c r="I26" s="46">
        <v>0</v>
      </c>
      <c r="J26" s="46">
        <v>0</v>
      </c>
      <c r="K26" s="46">
        <v>0</v>
      </c>
      <c r="L26" s="46">
        <v>0</v>
      </c>
      <c r="M26" s="74">
        <v>4.83</v>
      </c>
      <c r="N26" s="73">
        <v>0</v>
      </c>
      <c r="O26" s="46">
        <v>0</v>
      </c>
      <c r="P26" s="46">
        <v>-253</v>
      </c>
      <c r="Q26" s="46">
        <v>0</v>
      </c>
      <c r="R26" s="46">
        <v>0</v>
      </c>
      <c r="S26" s="74">
        <v>0</v>
      </c>
      <c r="U26" s="73">
        <v>117.95</v>
      </c>
      <c r="V26" s="74">
        <v>-253</v>
      </c>
      <c r="W26">
        <v>113.12</v>
      </c>
      <c r="X26">
        <v>0</v>
      </c>
      <c r="Y26">
        <v>0</v>
      </c>
      <c r="Z26">
        <v>4.83</v>
      </c>
      <c r="AA26">
        <v>-253</v>
      </c>
    </row>
    <row r="27" spans="7:27">
      <c r="G27" t="s">
        <v>69</v>
      </c>
      <c r="H27" s="73">
        <v>171.12</v>
      </c>
      <c r="I27" s="46">
        <v>0</v>
      </c>
      <c r="J27" s="46">
        <v>0</v>
      </c>
      <c r="K27" s="46">
        <v>0</v>
      </c>
      <c r="L27" s="46">
        <v>0</v>
      </c>
      <c r="M27" s="74">
        <v>3.77</v>
      </c>
      <c r="N27" s="73">
        <v>0</v>
      </c>
      <c r="O27" s="46">
        <v>-30</v>
      </c>
      <c r="P27" s="46">
        <v>-253</v>
      </c>
      <c r="Q27" s="46">
        <v>0</v>
      </c>
      <c r="R27" s="46">
        <v>0</v>
      </c>
      <c r="S27" s="74">
        <v>0</v>
      </c>
      <c r="U27" s="73">
        <v>174.89</v>
      </c>
      <c r="V27" s="74">
        <v>-283</v>
      </c>
      <c r="W27">
        <v>171.12</v>
      </c>
      <c r="X27">
        <v>-30</v>
      </c>
      <c r="Y27">
        <v>0</v>
      </c>
      <c r="Z27">
        <v>3.77</v>
      </c>
      <c r="AA27">
        <v>-253</v>
      </c>
    </row>
    <row r="28" spans="7:27">
      <c r="G28" t="s">
        <v>70</v>
      </c>
      <c r="H28" s="73">
        <v>243.64</v>
      </c>
      <c r="I28" s="46">
        <v>0</v>
      </c>
      <c r="J28" s="46">
        <v>0</v>
      </c>
      <c r="K28" s="46">
        <v>0</v>
      </c>
      <c r="L28" s="46">
        <v>0</v>
      </c>
      <c r="M28" s="74">
        <v>4.83</v>
      </c>
      <c r="N28" s="73">
        <v>0</v>
      </c>
      <c r="O28" s="46">
        <v>-30</v>
      </c>
      <c r="P28" s="46">
        <v>-303</v>
      </c>
      <c r="Q28" s="46">
        <v>0</v>
      </c>
      <c r="R28" s="46">
        <v>0</v>
      </c>
      <c r="S28" s="74">
        <v>0</v>
      </c>
      <c r="U28" s="73">
        <v>248.47</v>
      </c>
      <c r="V28" s="74">
        <v>-333</v>
      </c>
      <c r="W28">
        <v>243.64</v>
      </c>
      <c r="X28">
        <v>-30</v>
      </c>
      <c r="Y28">
        <v>0</v>
      </c>
      <c r="Z28">
        <v>4.83</v>
      </c>
      <c r="AA28">
        <v>-303</v>
      </c>
    </row>
    <row r="29" spans="7:27">
      <c r="G29" t="s">
        <v>71</v>
      </c>
      <c r="H29" s="73">
        <v>318.08</v>
      </c>
      <c r="I29" s="46">
        <v>0</v>
      </c>
      <c r="J29" s="46">
        <v>0</v>
      </c>
      <c r="K29" s="46">
        <v>0</v>
      </c>
      <c r="L29" s="46">
        <v>0</v>
      </c>
      <c r="M29" s="74">
        <v>4.83</v>
      </c>
      <c r="N29" s="73">
        <v>0</v>
      </c>
      <c r="O29" s="46">
        <v>-30</v>
      </c>
      <c r="P29" s="46">
        <v>-303</v>
      </c>
      <c r="Q29" s="46">
        <v>0</v>
      </c>
      <c r="R29" s="46">
        <v>0</v>
      </c>
      <c r="S29" s="74">
        <v>0</v>
      </c>
      <c r="U29" s="73">
        <v>322.91000000000003</v>
      </c>
      <c r="V29" s="74">
        <v>-333</v>
      </c>
      <c r="W29">
        <v>318.08</v>
      </c>
      <c r="X29">
        <v>-30</v>
      </c>
      <c r="Y29">
        <v>0</v>
      </c>
      <c r="Z29">
        <v>4.83</v>
      </c>
      <c r="AA29">
        <v>-303</v>
      </c>
    </row>
    <row r="30" spans="7:27">
      <c r="G30" t="s">
        <v>72</v>
      </c>
      <c r="H30" s="73">
        <v>331.61</v>
      </c>
      <c r="I30" s="46">
        <v>0</v>
      </c>
      <c r="J30" s="46">
        <v>0</v>
      </c>
      <c r="K30" s="46">
        <v>0</v>
      </c>
      <c r="L30" s="46">
        <v>0</v>
      </c>
      <c r="M30" s="74">
        <v>4.0599999999999996</v>
      </c>
      <c r="N30" s="73">
        <v>0</v>
      </c>
      <c r="O30" s="46">
        <v>-30</v>
      </c>
      <c r="P30" s="46">
        <v>-303</v>
      </c>
      <c r="Q30" s="46">
        <v>0</v>
      </c>
      <c r="R30" s="46">
        <v>0</v>
      </c>
      <c r="S30" s="74">
        <v>0</v>
      </c>
      <c r="U30" s="73">
        <v>335.67</v>
      </c>
      <c r="V30" s="74">
        <v>-333</v>
      </c>
      <c r="W30">
        <v>331.61</v>
      </c>
      <c r="X30">
        <v>-30</v>
      </c>
      <c r="Y30">
        <v>0</v>
      </c>
      <c r="Z30">
        <v>4.0599999999999996</v>
      </c>
      <c r="AA30">
        <v>-303</v>
      </c>
    </row>
    <row r="31" spans="7:27">
      <c r="G31" t="s">
        <v>73</v>
      </c>
      <c r="H31" s="73">
        <v>318.08</v>
      </c>
      <c r="I31" s="46">
        <v>0</v>
      </c>
      <c r="J31" s="46">
        <v>0</v>
      </c>
      <c r="K31" s="46">
        <v>0</v>
      </c>
      <c r="L31" s="46">
        <v>0</v>
      </c>
      <c r="M31" s="74">
        <v>4.83</v>
      </c>
      <c r="N31" s="73">
        <v>0</v>
      </c>
      <c r="O31" s="46">
        <v>-29</v>
      </c>
      <c r="P31" s="46">
        <v>-303</v>
      </c>
      <c r="Q31" s="46">
        <v>0</v>
      </c>
      <c r="R31" s="46">
        <v>0</v>
      </c>
      <c r="S31" s="74">
        <v>0</v>
      </c>
      <c r="U31" s="73">
        <v>322.91000000000003</v>
      </c>
      <c r="V31" s="74">
        <v>-332</v>
      </c>
      <c r="W31">
        <v>318.08</v>
      </c>
      <c r="X31">
        <v>-29</v>
      </c>
      <c r="Y31">
        <v>0</v>
      </c>
      <c r="Z31">
        <v>4.83</v>
      </c>
      <c r="AA31">
        <v>-303</v>
      </c>
    </row>
    <row r="32" spans="7:27">
      <c r="G32" t="s">
        <v>74</v>
      </c>
      <c r="H32" s="73">
        <v>335.48</v>
      </c>
      <c r="I32" s="46">
        <v>0</v>
      </c>
      <c r="J32" s="46">
        <v>0</v>
      </c>
      <c r="K32" s="46">
        <v>0</v>
      </c>
      <c r="L32" s="46">
        <v>0</v>
      </c>
      <c r="M32" s="74">
        <v>2.42</v>
      </c>
      <c r="N32" s="73">
        <v>0</v>
      </c>
      <c r="O32" s="46">
        <v>-30</v>
      </c>
      <c r="P32" s="46">
        <v>-253</v>
      </c>
      <c r="Q32" s="46">
        <v>0</v>
      </c>
      <c r="R32" s="46">
        <v>0</v>
      </c>
      <c r="S32" s="74">
        <v>0</v>
      </c>
      <c r="U32" s="73">
        <v>337.9</v>
      </c>
      <c r="V32" s="74">
        <v>-283</v>
      </c>
      <c r="W32">
        <v>335.48</v>
      </c>
      <c r="X32">
        <v>-30</v>
      </c>
      <c r="Y32">
        <v>0</v>
      </c>
      <c r="Z32">
        <v>2.42</v>
      </c>
      <c r="AA32">
        <v>-253</v>
      </c>
    </row>
    <row r="33" spans="7:27">
      <c r="G33" t="s">
        <v>75</v>
      </c>
      <c r="H33" s="73">
        <v>285.20999999999998</v>
      </c>
      <c r="I33" s="46">
        <v>0</v>
      </c>
      <c r="J33" s="46">
        <v>0</v>
      </c>
      <c r="K33" s="46">
        <v>0</v>
      </c>
      <c r="L33" s="46">
        <v>0</v>
      </c>
      <c r="M33" s="74">
        <v>1.06</v>
      </c>
      <c r="N33" s="73">
        <v>0</v>
      </c>
      <c r="O33" s="46">
        <v>-30</v>
      </c>
      <c r="P33" s="46">
        <v>-253</v>
      </c>
      <c r="Q33" s="46">
        <v>0</v>
      </c>
      <c r="R33" s="46">
        <v>0</v>
      </c>
      <c r="S33" s="74">
        <v>0</v>
      </c>
      <c r="U33" s="73">
        <v>286.27</v>
      </c>
      <c r="V33" s="74">
        <v>-283</v>
      </c>
      <c r="W33">
        <v>285.20999999999998</v>
      </c>
      <c r="X33">
        <v>-30</v>
      </c>
      <c r="Y33">
        <v>0</v>
      </c>
      <c r="Z33">
        <v>1.06</v>
      </c>
      <c r="AA33">
        <v>-253</v>
      </c>
    </row>
    <row r="34" spans="7:27">
      <c r="G34" t="s">
        <v>76</v>
      </c>
      <c r="H34" s="73">
        <v>292.94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-26</v>
      </c>
      <c r="P34" s="46">
        <v>-220.48</v>
      </c>
      <c r="Q34" s="46">
        <v>0</v>
      </c>
      <c r="R34" s="46">
        <v>0</v>
      </c>
      <c r="S34" s="74">
        <v>0</v>
      </c>
      <c r="U34" s="73">
        <v>292.94</v>
      </c>
      <c r="V34" s="74">
        <v>-246.48</v>
      </c>
      <c r="W34">
        <v>292.94</v>
      </c>
      <c r="X34">
        <v>-26</v>
      </c>
      <c r="Y34">
        <v>0</v>
      </c>
      <c r="Z34">
        <v>0</v>
      </c>
      <c r="AA34">
        <v>-220.48</v>
      </c>
    </row>
    <row r="35" spans="7:27">
      <c r="G35" t="s">
        <v>77</v>
      </c>
      <c r="H35" s="73">
        <v>293.89999999999998</v>
      </c>
      <c r="I35" s="46">
        <v>0</v>
      </c>
      <c r="J35" s="46">
        <v>0</v>
      </c>
      <c r="K35" s="46">
        <v>0</v>
      </c>
      <c r="L35" s="46">
        <v>0</v>
      </c>
      <c r="M35" s="74">
        <v>1.26</v>
      </c>
      <c r="N35" s="73">
        <v>0</v>
      </c>
      <c r="O35" s="46">
        <v>-71</v>
      </c>
      <c r="P35" s="46">
        <v>-50</v>
      </c>
      <c r="Q35" s="46">
        <v>0</v>
      </c>
      <c r="R35" s="46">
        <v>0</v>
      </c>
      <c r="S35" s="74">
        <v>0</v>
      </c>
      <c r="U35" s="73">
        <v>295.16000000000003</v>
      </c>
      <c r="V35" s="74">
        <v>-121</v>
      </c>
      <c r="W35">
        <v>293.89999999999998</v>
      </c>
      <c r="X35">
        <v>-71</v>
      </c>
      <c r="Y35">
        <v>0</v>
      </c>
      <c r="Z35">
        <v>1.26</v>
      </c>
      <c r="AA35">
        <v>-50</v>
      </c>
    </row>
    <row r="36" spans="7:27">
      <c r="G36" t="s">
        <v>78</v>
      </c>
      <c r="H36" s="73">
        <v>214.63</v>
      </c>
      <c r="I36" s="46">
        <v>0</v>
      </c>
      <c r="J36" s="46">
        <v>0</v>
      </c>
      <c r="K36" s="46">
        <v>0</v>
      </c>
      <c r="L36" s="46">
        <v>0</v>
      </c>
      <c r="M36" s="74">
        <v>4.83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219.46</v>
      </c>
      <c r="V36" s="74">
        <v>0</v>
      </c>
      <c r="W36">
        <v>214.63</v>
      </c>
      <c r="X36">
        <v>0</v>
      </c>
      <c r="Y36">
        <v>0</v>
      </c>
      <c r="Z36">
        <v>4.83</v>
      </c>
      <c r="AA36">
        <v>0</v>
      </c>
    </row>
    <row r="37" spans="7:27">
      <c r="G37" t="s">
        <v>79</v>
      </c>
      <c r="H37" s="73">
        <v>100.55</v>
      </c>
      <c r="I37" s="46">
        <v>0</v>
      </c>
      <c r="J37" s="46">
        <v>0</v>
      </c>
      <c r="K37" s="46">
        <v>0</v>
      </c>
      <c r="L37" s="46">
        <v>0</v>
      </c>
      <c r="M37" s="74">
        <v>4.83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105.38</v>
      </c>
      <c r="V37" s="74">
        <v>0</v>
      </c>
      <c r="W37">
        <v>100.55</v>
      </c>
      <c r="X37">
        <v>0</v>
      </c>
      <c r="Y37">
        <v>0</v>
      </c>
      <c r="Z37">
        <v>4.83</v>
      </c>
      <c r="AA37">
        <v>0</v>
      </c>
    </row>
    <row r="38" spans="7:27">
      <c r="G38" t="s">
        <v>80</v>
      </c>
      <c r="H38" s="73">
        <v>40.61</v>
      </c>
      <c r="I38" s="46">
        <v>0</v>
      </c>
      <c r="J38" s="46">
        <v>0</v>
      </c>
      <c r="K38" s="46">
        <v>0</v>
      </c>
      <c r="L38" s="46">
        <v>0</v>
      </c>
      <c r="M38" s="74">
        <v>4.83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45.44</v>
      </c>
      <c r="V38" s="74">
        <v>0</v>
      </c>
      <c r="W38">
        <v>40.61</v>
      </c>
      <c r="X38">
        <v>0</v>
      </c>
      <c r="Y38">
        <v>0</v>
      </c>
      <c r="Z38">
        <v>4.83</v>
      </c>
      <c r="AA38">
        <v>0</v>
      </c>
    </row>
    <row r="39" spans="7:27">
      <c r="G39" t="s">
        <v>81</v>
      </c>
      <c r="H39" s="73">
        <v>59.95</v>
      </c>
      <c r="I39" s="46">
        <v>0</v>
      </c>
      <c r="J39" s="46">
        <v>0</v>
      </c>
      <c r="K39" s="46">
        <v>0</v>
      </c>
      <c r="L39" s="46">
        <v>0</v>
      </c>
      <c r="M39" s="74">
        <v>4.83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64.78</v>
      </c>
      <c r="V39" s="74">
        <v>0</v>
      </c>
      <c r="W39">
        <v>59.95</v>
      </c>
      <c r="X39">
        <v>0</v>
      </c>
      <c r="Y39">
        <v>0</v>
      </c>
      <c r="Z39">
        <v>4.83</v>
      </c>
      <c r="AA39">
        <v>0</v>
      </c>
    </row>
    <row r="40" spans="7:27">
      <c r="G40" t="s">
        <v>82</v>
      </c>
      <c r="H40" s="73">
        <v>93.78</v>
      </c>
      <c r="I40" s="46">
        <v>0</v>
      </c>
      <c r="J40" s="46">
        <v>0</v>
      </c>
      <c r="K40" s="46">
        <v>0</v>
      </c>
      <c r="L40" s="46">
        <v>0</v>
      </c>
      <c r="M40" s="74">
        <v>2.13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95.91</v>
      </c>
      <c r="V40" s="74">
        <v>0</v>
      </c>
      <c r="W40">
        <v>93.78</v>
      </c>
      <c r="X40">
        <v>0</v>
      </c>
      <c r="Y40">
        <v>0</v>
      </c>
      <c r="Z40">
        <v>2.13</v>
      </c>
      <c r="AA40">
        <v>0</v>
      </c>
    </row>
    <row r="41" spans="7:27">
      <c r="G41" t="s">
        <v>83</v>
      </c>
      <c r="H41" s="73">
        <v>125.68</v>
      </c>
      <c r="I41" s="46">
        <v>0</v>
      </c>
      <c r="J41" s="46">
        <v>0</v>
      </c>
      <c r="K41" s="46">
        <v>0</v>
      </c>
      <c r="L41" s="46">
        <v>0</v>
      </c>
      <c r="M41" s="74">
        <v>2.42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128.1</v>
      </c>
      <c r="V41" s="74">
        <v>0</v>
      </c>
      <c r="W41">
        <v>125.68</v>
      </c>
      <c r="X41">
        <v>0</v>
      </c>
      <c r="Y41">
        <v>0</v>
      </c>
      <c r="Z41">
        <v>2.42</v>
      </c>
      <c r="AA41">
        <v>0</v>
      </c>
    </row>
    <row r="42" spans="7:27">
      <c r="G42" t="s">
        <v>84</v>
      </c>
      <c r="H42" s="73">
        <v>130.51</v>
      </c>
      <c r="I42" s="46">
        <v>0</v>
      </c>
      <c r="J42" s="46">
        <v>0</v>
      </c>
      <c r="K42" s="46">
        <v>0</v>
      </c>
      <c r="L42" s="46">
        <v>0</v>
      </c>
      <c r="M42" s="74">
        <v>0.97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131.47999999999999</v>
      </c>
      <c r="V42" s="74">
        <v>0</v>
      </c>
      <c r="W42">
        <v>130.51</v>
      </c>
      <c r="X42">
        <v>0</v>
      </c>
      <c r="Y42">
        <v>0</v>
      </c>
      <c r="Z42">
        <v>0.97</v>
      </c>
      <c r="AA42">
        <v>0</v>
      </c>
    </row>
    <row r="43" spans="7:27">
      <c r="G43" t="s">
        <v>85</v>
      </c>
      <c r="H43" s="73">
        <v>181.76</v>
      </c>
      <c r="I43" s="46">
        <v>0</v>
      </c>
      <c r="J43" s="46">
        <v>0</v>
      </c>
      <c r="K43" s="46">
        <v>0</v>
      </c>
      <c r="L43" s="46">
        <v>0</v>
      </c>
      <c r="M43" s="74">
        <v>2.71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184.47</v>
      </c>
      <c r="V43" s="74">
        <v>0</v>
      </c>
      <c r="W43">
        <v>181.76</v>
      </c>
      <c r="X43">
        <v>0</v>
      </c>
      <c r="Y43">
        <v>0</v>
      </c>
      <c r="Z43">
        <v>2.71</v>
      </c>
      <c r="AA43">
        <v>0</v>
      </c>
    </row>
    <row r="44" spans="7:27">
      <c r="G44" t="s">
        <v>86</v>
      </c>
      <c r="H44" s="73">
        <v>191.43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191.43</v>
      </c>
      <c r="V44" s="74">
        <v>0</v>
      </c>
      <c r="W44">
        <v>191.43</v>
      </c>
      <c r="X44">
        <v>0</v>
      </c>
      <c r="Y44">
        <v>0</v>
      </c>
      <c r="Z44">
        <v>0</v>
      </c>
      <c r="AA44">
        <v>0</v>
      </c>
    </row>
    <row r="45" spans="7:27">
      <c r="G45" t="s">
        <v>87</v>
      </c>
      <c r="H45" s="73">
        <v>180.79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180.79</v>
      </c>
      <c r="V45" s="74">
        <v>0</v>
      </c>
      <c r="W45">
        <v>180.79</v>
      </c>
      <c r="X45">
        <v>0</v>
      </c>
      <c r="Y45">
        <v>0</v>
      </c>
      <c r="Z45">
        <v>0</v>
      </c>
      <c r="AA45">
        <v>0</v>
      </c>
    </row>
    <row r="46" spans="7:27">
      <c r="G46" t="s">
        <v>88</v>
      </c>
      <c r="H46" s="73">
        <v>203.99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-1</v>
      </c>
      <c r="P46" s="46">
        <v>0</v>
      </c>
      <c r="Q46" s="46">
        <v>0</v>
      </c>
      <c r="R46" s="46">
        <v>0</v>
      </c>
      <c r="S46" s="74">
        <v>0</v>
      </c>
      <c r="U46" s="73">
        <v>203.99</v>
      </c>
      <c r="V46" s="74">
        <v>-1</v>
      </c>
      <c r="W46">
        <v>203.99</v>
      </c>
      <c r="X46">
        <v>-1</v>
      </c>
      <c r="Y46">
        <v>0</v>
      </c>
      <c r="Z46">
        <v>0</v>
      </c>
      <c r="AA46">
        <v>0</v>
      </c>
    </row>
    <row r="47" spans="7:27">
      <c r="G47" t="s">
        <v>89</v>
      </c>
      <c r="H47" s="73">
        <v>222.36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-1</v>
      </c>
      <c r="P47" s="46">
        <v>0</v>
      </c>
      <c r="Q47" s="46">
        <v>0</v>
      </c>
      <c r="R47" s="46">
        <v>0</v>
      </c>
      <c r="S47" s="74">
        <v>0</v>
      </c>
      <c r="U47" s="73">
        <v>222.36</v>
      </c>
      <c r="V47" s="74">
        <v>-1</v>
      </c>
      <c r="W47">
        <v>222.36</v>
      </c>
      <c r="X47">
        <v>-1</v>
      </c>
      <c r="Y47">
        <v>0</v>
      </c>
      <c r="Z47">
        <v>0</v>
      </c>
      <c r="AA47">
        <v>0</v>
      </c>
    </row>
    <row r="48" spans="7:27">
      <c r="G48" t="s">
        <v>90</v>
      </c>
      <c r="H48" s="73">
        <v>215.6</v>
      </c>
      <c r="I48" s="46">
        <v>0</v>
      </c>
      <c r="J48" s="46">
        <v>0</v>
      </c>
      <c r="K48" s="46">
        <v>0</v>
      </c>
      <c r="L48" s="46">
        <v>0</v>
      </c>
      <c r="M48" s="74">
        <v>1.45</v>
      </c>
      <c r="N48" s="73">
        <v>0</v>
      </c>
      <c r="O48" s="46">
        <v>-1</v>
      </c>
      <c r="P48" s="46">
        <v>0</v>
      </c>
      <c r="Q48" s="46">
        <v>0</v>
      </c>
      <c r="R48" s="46">
        <v>0</v>
      </c>
      <c r="S48" s="74">
        <v>0</v>
      </c>
      <c r="U48" s="73">
        <v>217.05</v>
      </c>
      <c r="V48" s="74">
        <v>-1</v>
      </c>
      <c r="W48">
        <v>215.6</v>
      </c>
      <c r="X48">
        <v>-1</v>
      </c>
      <c r="Y48">
        <v>0</v>
      </c>
      <c r="Z48">
        <v>1.45</v>
      </c>
      <c r="AA48">
        <v>0</v>
      </c>
    </row>
    <row r="49" spans="7:27">
      <c r="G49" t="s">
        <v>91</v>
      </c>
      <c r="H49" s="73">
        <v>209.79</v>
      </c>
      <c r="I49" s="46">
        <v>0</v>
      </c>
      <c r="J49" s="46">
        <v>0</v>
      </c>
      <c r="K49" s="46">
        <v>0</v>
      </c>
      <c r="L49" s="46">
        <v>0</v>
      </c>
      <c r="M49" s="74">
        <v>0.68</v>
      </c>
      <c r="N49" s="73">
        <v>0</v>
      </c>
      <c r="O49" s="46">
        <v>-1</v>
      </c>
      <c r="P49" s="46">
        <v>0</v>
      </c>
      <c r="Q49" s="46">
        <v>0</v>
      </c>
      <c r="R49" s="46">
        <v>0</v>
      </c>
      <c r="S49" s="74">
        <v>0</v>
      </c>
      <c r="U49" s="73">
        <v>210.47</v>
      </c>
      <c r="V49" s="74">
        <v>-1</v>
      </c>
      <c r="W49">
        <v>209.79</v>
      </c>
      <c r="X49">
        <v>-1</v>
      </c>
      <c r="Y49">
        <v>0</v>
      </c>
      <c r="Z49">
        <v>0.68</v>
      </c>
      <c r="AA49">
        <v>0</v>
      </c>
    </row>
    <row r="50" spans="7:27">
      <c r="G50" t="s">
        <v>92</v>
      </c>
      <c r="H50" s="73">
        <v>219.46</v>
      </c>
      <c r="I50" s="46">
        <v>0</v>
      </c>
      <c r="J50" s="46">
        <v>0</v>
      </c>
      <c r="K50" s="46">
        <v>0</v>
      </c>
      <c r="L50" s="46">
        <v>0</v>
      </c>
      <c r="M50" s="74">
        <v>1.45</v>
      </c>
      <c r="N50" s="73">
        <v>0</v>
      </c>
      <c r="O50" s="46">
        <v>-1</v>
      </c>
      <c r="P50" s="46">
        <v>0</v>
      </c>
      <c r="Q50" s="46">
        <v>0</v>
      </c>
      <c r="R50" s="46">
        <v>0</v>
      </c>
      <c r="S50" s="74">
        <v>0</v>
      </c>
      <c r="U50" s="73">
        <v>220.91</v>
      </c>
      <c r="V50" s="74">
        <v>-1</v>
      </c>
      <c r="W50">
        <v>219.46</v>
      </c>
      <c r="X50">
        <v>-1</v>
      </c>
      <c r="Y50">
        <v>0</v>
      </c>
      <c r="Z50">
        <v>1.45</v>
      </c>
      <c r="AA50">
        <v>0</v>
      </c>
    </row>
    <row r="51" spans="7:27">
      <c r="G51" t="s">
        <v>93</v>
      </c>
      <c r="H51" s="73">
        <v>225.27</v>
      </c>
      <c r="I51" s="46">
        <v>0</v>
      </c>
      <c r="J51" s="46">
        <v>0</v>
      </c>
      <c r="K51" s="46">
        <v>0</v>
      </c>
      <c r="L51" s="46">
        <v>0</v>
      </c>
      <c r="M51" s="74">
        <v>4.83</v>
      </c>
      <c r="N51" s="73">
        <v>0</v>
      </c>
      <c r="O51" s="46">
        <v>-1</v>
      </c>
      <c r="P51" s="46">
        <v>0</v>
      </c>
      <c r="Q51" s="46">
        <v>0</v>
      </c>
      <c r="R51" s="46">
        <v>0</v>
      </c>
      <c r="S51" s="74">
        <v>0</v>
      </c>
      <c r="U51" s="73">
        <v>230.1</v>
      </c>
      <c r="V51" s="74">
        <v>-1</v>
      </c>
      <c r="W51">
        <v>225.27</v>
      </c>
      <c r="X51">
        <v>-1</v>
      </c>
      <c r="Y51">
        <v>0</v>
      </c>
      <c r="Z51">
        <v>4.83</v>
      </c>
      <c r="AA51">
        <v>0</v>
      </c>
    </row>
    <row r="52" spans="7:27">
      <c r="G52" t="s">
        <v>94</v>
      </c>
      <c r="H52" s="73">
        <v>206.89</v>
      </c>
      <c r="I52" s="46">
        <v>0</v>
      </c>
      <c r="J52" s="46">
        <v>0</v>
      </c>
      <c r="K52" s="46">
        <v>0</v>
      </c>
      <c r="L52" s="46">
        <v>0</v>
      </c>
      <c r="M52" s="74">
        <v>1.84</v>
      </c>
      <c r="N52" s="73">
        <v>0</v>
      </c>
      <c r="O52" s="46">
        <v>-1</v>
      </c>
      <c r="P52" s="46">
        <v>0</v>
      </c>
      <c r="Q52" s="46">
        <v>0</v>
      </c>
      <c r="R52" s="46">
        <v>0</v>
      </c>
      <c r="S52" s="74">
        <v>0</v>
      </c>
      <c r="U52" s="73">
        <v>208.73</v>
      </c>
      <c r="V52" s="74">
        <v>-1</v>
      </c>
      <c r="W52">
        <v>206.89</v>
      </c>
      <c r="X52">
        <v>-1</v>
      </c>
      <c r="Y52">
        <v>0</v>
      </c>
      <c r="Z52">
        <v>1.84</v>
      </c>
      <c r="AA52">
        <v>0</v>
      </c>
    </row>
    <row r="53" spans="7:27">
      <c r="G53" t="s">
        <v>95</v>
      </c>
      <c r="H53" s="73">
        <v>190.46</v>
      </c>
      <c r="I53" s="46">
        <v>0</v>
      </c>
      <c r="J53" s="46">
        <v>0</v>
      </c>
      <c r="K53" s="46">
        <v>0</v>
      </c>
      <c r="L53" s="46">
        <v>0</v>
      </c>
      <c r="M53" s="74">
        <v>2.2200000000000002</v>
      </c>
      <c r="N53" s="73">
        <v>0</v>
      </c>
      <c r="O53" s="46">
        <v>-0.95</v>
      </c>
      <c r="P53" s="46">
        <v>0</v>
      </c>
      <c r="Q53" s="46">
        <v>0</v>
      </c>
      <c r="R53" s="46">
        <v>0</v>
      </c>
      <c r="S53" s="74">
        <v>0</v>
      </c>
      <c r="U53" s="73">
        <v>192.68</v>
      </c>
      <c r="V53" s="74">
        <v>-0.95</v>
      </c>
      <c r="W53">
        <v>190.46</v>
      </c>
      <c r="X53">
        <v>-0.95</v>
      </c>
      <c r="Y53">
        <v>0</v>
      </c>
      <c r="Z53">
        <v>2.2200000000000002</v>
      </c>
      <c r="AA53">
        <v>0</v>
      </c>
    </row>
    <row r="54" spans="7:27">
      <c r="G54" t="s">
        <v>96</v>
      </c>
      <c r="H54" s="73">
        <v>168.23</v>
      </c>
      <c r="I54" s="46">
        <v>0</v>
      </c>
      <c r="J54" s="46">
        <v>0</v>
      </c>
      <c r="K54" s="46">
        <v>0</v>
      </c>
      <c r="L54" s="46">
        <v>0</v>
      </c>
      <c r="M54" s="74">
        <v>4.83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173.06</v>
      </c>
      <c r="V54" s="74">
        <v>0</v>
      </c>
      <c r="W54">
        <v>168.23</v>
      </c>
      <c r="X54">
        <v>0</v>
      </c>
      <c r="Y54">
        <v>0</v>
      </c>
      <c r="Z54">
        <v>4.83</v>
      </c>
      <c r="AA54">
        <v>0</v>
      </c>
    </row>
    <row r="55" spans="7:27">
      <c r="G55" t="s">
        <v>97</v>
      </c>
      <c r="H55" s="73">
        <v>165.33</v>
      </c>
      <c r="I55" s="46">
        <v>0</v>
      </c>
      <c r="J55" s="46">
        <v>0</v>
      </c>
      <c r="K55" s="46">
        <v>0</v>
      </c>
      <c r="L55" s="46">
        <v>0</v>
      </c>
      <c r="M55" s="74">
        <v>4.83</v>
      </c>
      <c r="N55" s="73">
        <v>0</v>
      </c>
      <c r="O55" s="46">
        <v>-2</v>
      </c>
      <c r="P55" s="46">
        <v>0</v>
      </c>
      <c r="Q55" s="46">
        <v>0</v>
      </c>
      <c r="R55" s="46">
        <v>0</v>
      </c>
      <c r="S55" s="74">
        <v>0</v>
      </c>
      <c r="U55" s="73">
        <v>170.16</v>
      </c>
      <c r="V55" s="74">
        <v>-2</v>
      </c>
      <c r="W55">
        <v>165.33</v>
      </c>
      <c r="X55">
        <v>-2</v>
      </c>
      <c r="Y55">
        <v>0</v>
      </c>
      <c r="Z55">
        <v>4.83</v>
      </c>
      <c r="AA55">
        <v>0</v>
      </c>
    </row>
    <row r="56" spans="7:27">
      <c r="G56" t="s">
        <v>98</v>
      </c>
      <c r="H56" s="73">
        <v>124.72</v>
      </c>
      <c r="I56" s="46">
        <v>0</v>
      </c>
      <c r="J56" s="46">
        <v>0</v>
      </c>
      <c r="K56" s="46">
        <v>0</v>
      </c>
      <c r="L56" s="46">
        <v>0</v>
      </c>
      <c r="M56" s="74">
        <v>2.9</v>
      </c>
      <c r="N56" s="73">
        <v>0</v>
      </c>
      <c r="O56" s="46">
        <v>-2</v>
      </c>
      <c r="P56" s="46">
        <v>0</v>
      </c>
      <c r="Q56" s="46">
        <v>0</v>
      </c>
      <c r="R56" s="46">
        <v>0</v>
      </c>
      <c r="S56" s="74">
        <v>0</v>
      </c>
      <c r="U56" s="73">
        <v>127.62</v>
      </c>
      <c r="V56" s="74">
        <v>-2</v>
      </c>
      <c r="W56">
        <v>124.72</v>
      </c>
      <c r="X56">
        <v>-2</v>
      </c>
      <c r="Y56">
        <v>0</v>
      </c>
      <c r="Z56">
        <v>2.9</v>
      </c>
      <c r="AA56">
        <v>0</v>
      </c>
    </row>
    <row r="57" spans="7:27">
      <c r="G57" t="s">
        <v>99</v>
      </c>
      <c r="H57" s="73">
        <v>67.680000000000007</v>
      </c>
      <c r="I57" s="46">
        <v>0</v>
      </c>
      <c r="J57" s="46">
        <v>0</v>
      </c>
      <c r="K57" s="46">
        <v>0</v>
      </c>
      <c r="L57" s="46">
        <v>0</v>
      </c>
      <c r="M57" s="74">
        <v>2.8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70.48</v>
      </c>
      <c r="V57" s="74">
        <v>0</v>
      </c>
      <c r="W57">
        <v>67.680000000000007</v>
      </c>
      <c r="X57">
        <v>0</v>
      </c>
      <c r="Y57">
        <v>0</v>
      </c>
      <c r="Z57">
        <v>2.8</v>
      </c>
      <c r="AA57">
        <v>0</v>
      </c>
    </row>
    <row r="58" spans="7:27">
      <c r="G58" t="s">
        <v>100</v>
      </c>
      <c r="H58" s="73">
        <v>84.11</v>
      </c>
      <c r="I58" s="46">
        <v>0</v>
      </c>
      <c r="J58" s="46">
        <v>0</v>
      </c>
      <c r="K58" s="46">
        <v>0</v>
      </c>
      <c r="L58" s="46">
        <v>0</v>
      </c>
      <c r="M58" s="74">
        <v>0.87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84.98</v>
      </c>
      <c r="V58" s="74">
        <v>0</v>
      </c>
      <c r="W58">
        <v>84.11</v>
      </c>
      <c r="X58">
        <v>0</v>
      </c>
      <c r="Y58">
        <v>0</v>
      </c>
      <c r="Z58">
        <v>0.87</v>
      </c>
      <c r="AA58">
        <v>0</v>
      </c>
    </row>
    <row r="59" spans="7:27">
      <c r="G59" t="s">
        <v>101</v>
      </c>
      <c r="H59" s="73">
        <v>105.39</v>
      </c>
      <c r="I59" s="46">
        <v>0</v>
      </c>
      <c r="J59" s="46">
        <v>0</v>
      </c>
      <c r="K59" s="46">
        <v>0</v>
      </c>
      <c r="L59" s="46">
        <v>0</v>
      </c>
      <c r="M59" s="74">
        <v>4.83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110.22</v>
      </c>
      <c r="V59" s="74">
        <v>0</v>
      </c>
      <c r="W59">
        <v>105.39</v>
      </c>
      <c r="X59">
        <v>0</v>
      </c>
      <c r="Y59">
        <v>0</v>
      </c>
      <c r="Z59">
        <v>4.83</v>
      </c>
      <c r="AA59">
        <v>0</v>
      </c>
    </row>
    <row r="60" spans="7:27">
      <c r="G60" t="s">
        <v>102</v>
      </c>
      <c r="H60" s="73">
        <v>139.22</v>
      </c>
      <c r="I60" s="46">
        <v>0</v>
      </c>
      <c r="J60" s="46">
        <v>0</v>
      </c>
      <c r="K60" s="46">
        <v>0</v>
      </c>
      <c r="L60" s="46">
        <v>0</v>
      </c>
      <c r="M60" s="74">
        <v>4.83</v>
      </c>
      <c r="N60" s="73">
        <v>0</v>
      </c>
      <c r="O60" s="46">
        <v>-1</v>
      </c>
      <c r="P60" s="46">
        <v>0</v>
      </c>
      <c r="Q60" s="46">
        <v>0</v>
      </c>
      <c r="R60" s="46">
        <v>0</v>
      </c>
      <c r="S60" s="74">
        <v>0</v>
      </c>
      <c r="U60" s="73">
        <v>144.05000000000001</v>
      </c>
      <c r="V60" s="74">
        <v>-1</v>
      </c>
      <c r="W60">
        <v>139.22</v>
      </c>
      <c r="X60">
        <v>-1</v>
      </c>
      <c r="Y60">
        <v>0</v>
      </c>
      <c r="Z60">
        <v>4.83</v>
      </c>
      <c r="AA60">
        <v>0</v>
      </c>
    </row>
    <row r="61" spans="7:27">
      <c r="G61" t="s">
        <v>103</v>
      </c>
      <c r="H61" s="73">
        <v>181.76</v>
      </c>
      <c r="I61" s="46">
        <v>0</v>
      </c>
      <c r="J61" s="46">
        <v>0</v>
      </c>
      <c r="K61" s="46">
        <v>0</v>
      </c>
      <c r="L61" s="46">
        <v>0</v>
      </c>
      <c r="M61" s="74">
        <v>4.83</v>
      </c>
      <c r="N61" s="73">
        <v>0</v>
      </c>
      <c r="O61" s="46">
        <v>-1</v>
      </c>
      <c r="P61" s="46">
        <v>0</v>
      </c>
      <c r="Q61" s="46">
        <v>0</v>
      </c>
      <c r="R61" s="46">
        <v>0</v>
      </c>
      <c r="S61" s="74">
        <v>0</v>
      </c>
      <c r="U61" s="73">
        <v>186.59</v>
      </c>
      <c r="V61" s="74">
        <v>-1</v>
      </c>
      <c r="W61">
        <v>181.76</v>
      </c>
      <c r="X61">
        <v>-1</v>
      </c>
      <c r="Y61">
        <v>0</v>
      </c>
      <c r="Z61">
        <v>4.83</v>
      </c>
      <c r="AA61">
        <v>0</v>
      </c>
    </row>
    <row r="62" spans="7:27">
      <c r="G62" t="s">
        <v>104</v>
      </c>
      <c r="H62" s="73">
        <v>212.7</v>
      </c>
      <c r="I62" s="46">
        <v>0</v>
      </c>
      <c r="J62" s="46">
        <v>0</v>
      </c>
      <c r="K62" s="46">
        <v>0</v>
      </c>
      <c r="L62" s="46">
        <v>0</v>
      </c>
      <c r="M62" s="74">
        <v>4.83</v>
      </c>
      <c r="N62" s="73">
        <v>0</v>
      </c>
      <c r="O62" s="46">
        <v>-1</v>
      </c>
      <c r="P62" s="46">
        <v>0</v>
      </c>
      <c r="Q62" s="46">
        <v>0</v>
      </c>
      <c r="R62" s="46">
        <v>0</v>
      </c>
      <c r="S62" s="74">
        <v>0</v>
      </c>
      <c r="U62" s="73">
        <v>217.53</v>
      </c>
      <c r="V62" s="74">
        <v>-1</v>
      </c>
      <c r="W62">
        <v>212.7</v>
      </c>
      <c r="X62">
        <v>-1</v>
      </c>
      <c r="Y62">
        <v>0</v>
      </c>
      <c r="Z62">
        <v>4.83</v>
      </c>
      <c r="AA62">
        <v>0</v>
      </c>
    </row>
    <row r="63" spans="7:27">
      <c r="G63" t="s">
        <v>105</v>
      </c>
      <c r="H63" s="73">
        <v>257.17</v>
      </c>
      <c r="I63" s="46">
        <v>0</v>
      </c>
      <c r="J63" s="46">
        <v>0</v>
      </c>
      <c r="K63" s="46">
        <v>0</v>
      </c>
      <c r="L63" s="46">
        <v>0</v>
      </c>
      <c r="M63" s="74">
        <v>2.13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259.3</v>
      </c>
      <c r="V63" s="74">
        <v>0</v>
      </c>
      <c r="W63">
        <v>257.17</v>
      </c>
      <c r="X63">
        <v>0</v>
      </c>
      <c r="Y63">
        <v>0</v>
      </c>
      <c r="Z63">
        <v>2.13</v>
      </c>
      <c r="AA63">
        <v>0</v>
      </c>
    </row>
    <row r="64" spans="7:27">
      <c r="G64" t="s">
        <v>106</v>
      </c>
      <c r="H64" s="73">
        <v>256.2</v>
      </c>
      <c r="I64" s="46">
        <v>0</v>
      </c>
      <c r="J64" s="46">
        <v>0</v>
      </c>
      <c r="K64" s="46">
        <v>0</v>
      </c>
      <c r="L64" s="46">
        <v>0</v>
      </c>
      <c r="M64" s="74">
        <v>2.0299999999999998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258.23</v>
      </c>
      <c r="V64" s="74">
        <v>0</v>
      </c>
      <c r="W64">
        <v>256.2</v>
      </c>
      <c r="X64">
        <v>0</v>
      </c>
      <c r="Y64">
        <v>0</v>
      </c>
      <c r="Z64">
        <v>2.0299999999999998</v>
      </c>
      <c r="AA64">
        <v>0</v>
      </c>
    </row>
    <row r="65" spans="7:27">
      <c r="G65" t="s">
        <v>107</v>
      </c>
      <c r="H65" s="73">
        <v>294.88</v>
      </c>
      <c r="I65" s="46">
        <v>0</v>
      </c>
      <c r="J65" s="46">
        <v>0</v>
      </c>
      <c r="K65" s="46">
        <v>0</v>
      </c>
      <c r="L65" s="46">
        <v>0</v>
      </c>
      <c r="M65" s="74">
        <v>4.83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299.70999999999998</v>
      </c>
      <c r="V65" s="74">
        <v>0</v>
      </c>
      <c r="W65">
        <v>294.88</v>
      </c>
      <c r="X65">
        <v>0</v>
      </c>
      <c r="Y65">
        <v>0</v>
      </c>
      <c r="Z65">
        <v>4.83</v>
      </c>
      <c r="AA65">
        <v>0</v>
      </c>
    </row>
    <row r="66" spans="7:27">
      <c r="G66" t="s">
        <v>108</v>
      </c>
      <c r="H66" s="73">
        <v>348.05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348.05</v>
      </c>
      <c r="V66" s="74">
        <v>0</v>
      </c>
      <c r="W66">
        <v>348.05</v>
      </c>
      <c r="X66">
        <v>0</v>
      </c>
      <c r="Y66">
        <v>0</v>
      </c>
      <c r="Z66">
        <v>0</v>
      </c>
      <c r="AA66">
        <v>0</v>
      </c>
    </row>
    <row r="67" spans="7:27">
      <c r="G67" t="s">
        <v>109</v>
      </c>
      <c r="H67" s="73">
        <v>367.38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-29</v>
      </c>
      <c r="P67" s="46">
        <v>-64</v>
      </c>
      <c r="Q67" s="46">
        <v>0</v>
      </c>
      <c r="R67" s="46">
        <v>0</v>
      </c>
      <c r="S67" s="74">
        <v>0</v>
      </c>
      <c r="U67" s="73">
        <v>367.38</v>
      </c>
      <c r="V67" s="74">
        <v>-93</v>
      </c>
      <c r="W67">
        <v>367.38</v>
      </c>
      <c r="X67">
        <v>-29</v>
      </c>
      <c r="Y67">
        <v>0</v>
      </c>
      <c r="Z67">
        <v>0</v>
      </c>
      <c r="AA67">
        <v>-64</v>
      </c>
    </row>
    <row r="68" spans="7:27">
      <c r="G68" t="s">
        <v>110</v>
      </c>
      <c r="H68" s="73">
        <v>333.55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-26</v>
      </c>
      <c r="R68" s="46">
        <v>0</v>
      </c>
      <c r="S68" s="74">
        <v>0</v>
      </c>
      <c r="U68" s="73">
        <v>333.55</v>
      </c>
      <c r="V68" s="74">
        <v>-26</v>
      </c>
      <c r="W68">
        <v>333.55</v>
      </c>
      <c r="X68">
        <v>0</v>
      </c>
      <c r="Y68">
        <v>-26</v>
      </c>
      <c r="Z68">
        <v>0</v>
      </c>
      <c r="AA68">
        <v>0</v>
      </c>
    </row>
    <row r="69" spans="7:27">
      <c r="G69" t="s">
        <v>111</v>
      </c>
      <c r="H69" s="73">
        <v>417.66</v>
      </c>
      <c r="I69" s="46">
        <v>0</v>
      </c>
      <c r="J69" s="46">
        <v>0</v>
      </c>
      <c r="K69" s="46">
        <v>0</v>
      </c>
      <c r="L69" s="46">
        <v>0</v>
      </c>
      <c r="M69" s="74">
        <v>3.19</v>
      </c>
      <c r="N69" s="73">
        <v>0</v>
      </c>
      <c r="O69" s="46">
        <v>0</v>
      </c>
      <c r="P69" s="46">
        <v>0</v>
      </c>
      <c r="Q69" s="46">
        <v>-36</v>
      </c>
      <c r="R69" s="46">
        <v>0</v>
      </c>
      <c r="S69" s="74">
        <v>0</v>
      </c>
      <c r="U69" s="73">
        <v>420.85</v>
      </c>
      <c r="V69" s="74">
        <v>-36</v>
      </c>
      <c r="W69">
        <v>417.66</v>
      </c>
      <c r="X69">
        <v>0</v>
      </c>
      <c r="Y69">
        <v>-36</v>
      </c>
      <c r="Z69">
        <v>3.19</v>
      </c>
      <c r="AA69">
        <v>0</v>
      </c>
    </row>
    <row r="70" spans="7:27">
      <c r="G70" t="s">
        <v>112</v>
      </c>
      <c r="H70" s="73">
        <v>300.26</v>
      </c>
      <c r="I70" s="46">
        <v>0</v>
      </c>
      <c r="J70" s="46">
        <v>0</v>
      </c>
      <c r="K70" s="46">
        <v>0</v>
      </c>
      <c r="L70" s="46">
        <v>0</v>
      </c>
      <c r="M70" s="74">
        <v>1.97</v>
      </c>
      <c r="N70" s="73">
        <v>0</v>
      </c>
      <c r="O70" s="46">
        <v>0</v>
      </c>
      <c r="P70" s="46">
        <v>0</v>
      </c>
      <c r="Q70" s="46">
        <v>-36</v>
      </c>
      <c r="R70" s="46">
        <v>0</v>
      </c>
      <c r="S70" s="74">
        <v>0</v>
      </c>
      <c r="U70" s="73">
        <v>302.23</v>
      </c>
      <c r="V70" s="74">
        <v>-36</v>
      </c>
      <c r="W70">
        <v>300.26</v>
      </c>
      <c r="X70">
        <v>0</v>
      </c>
      <c r="Y70">
        <v>-36</v>
      </c>
      <c r="Z70">
        <v>1.97</v>
      </c>
      <c r="AA70">
        <v>0</v>
      </c>
    </row>
    <row r="71" spans="7:27">
      <c r="G71" t="s">
        <v>113</v>
      </c>
      <c r="H71" s="73">
        <v>150.88</v>
      </c>
      <c r="I71" s="46">
        <v>10.7</v>
      </c>
      <c r="J71" s="46">
        <v>6.71</v>
      </c>
      <c r="K71" s="46">
        <v>0</v>
      </c>
      <c r="L71" s="46">
        <v>0</v>
      </c>
      <c r="M71" s="74">
        <v>1.87</v>
      </c>
      <c r="N71" s="73">
        <v>0</v>
      </c>
      <c r="O71" s="46">
        <v>0</v>
      </c>
      <c r="P71" s="46">
        <v>0</v>
      </c>
      <c r="Q71" s="46">
        <v>-36</v>
      </c>
      <c r="R71" s="46">
        <v>0</v>
      </c>
      <c r="S71" s="74">
        <v>0</v>
      </c>
      <c r="U71" s="73">
        <v>170.16</v>
      </c>
      <c r="V71" s="74">
        <v>-36</v>
      </c>
      <c r="W71">
        <v>150.88</v>
      </c>
      <c r="X71">
        <v>10.7</v>
      </c>
      <c r="Y71">
        <v>-36</v>
      </c>
      <c r="Z71">
        <v>1.87</v>
      </c>
      <c r="AA71">
        <v>6.71</v>
      </c>
    </row>
    <row r="72" spans="7:27">
      <c r="G72" t="s">
        <v>114</v>
      </c>
      <c r="H72" s="73">
        <v>206.51</v>
      </c>
      <c r="I72" s="46">
        <v>19.66</v>
      </c>
      <c r="J72" s="46">
        <v>7.24</v>
      </c>
      <c r="K72" s="46">
        <v>0</v>
      </c>
      <c r="L72" s="46">
        <v>0</v>
      </c>
      <c r="M72" s="74">
        <v>1.25</v>
      </c>
      <c r="N72" s="73">
        <v>0</v>
      </c>
      <c r="O72" s="46">
        <v>0</v>
      </c>
      <c r="P72" s="46">
        <v>0</v>
      </c>
      <c r="Q72" s="46">
        <v>-36</v>
      </c>
      <c r="R72" s="46">
        <v>0</v>
      </c>
      <c r="S72" s="74">
        <v>0</v>
      </c>
      <c r="U72" s="73">
        <v>234.66</v>
      </c>
      <c r="V72" s="74">
        <v>-36</v>
      </c>
      <c r="W72">
        <v>206.51</v>
      </c>
      <c r="X72">
        <v>19.66</v>
      </c>
      <c r="Y72">
        <v>-36</v>
      </c>
      <c r="Z72">
        <v>1.25</v>
      </c>
      <c r="AA72">
        <v>7.24</v>
      </c>
    </row>
    <row r="73" spans="7:27">
      <c r="G73" t="s">
        <v>115</v>
      </c>
      <c r="H73" s="73">
        <v>161.25</v>
      </c>
      <c r="I73" s="46">
        <v>23.17</v>
      </c>
      <c r="J73" s="46">
        <v>6</v>
      </c>
      <c r="K73" s="46">
        <v>0</v>
      </c>
      <c r="L73" s="46">
        <v>0</v>
      </c>
      <c r="M73" s="74">
        <v>0.91</v>
      </c>
      <c r="N73" s="73">
        <v>0</v>
      </c>
      <c r="O73" s="46">
        <v>0</v>
      </c>
      <c r="P73" s="46">
        <v>0</v>
      </c>
      <c r="Q73" s="46">
        <v>-36</v>
      </c>
      <c r="R73" s="46">
        <v>0</v>
      </c>
      <c r="S73" s="74">
        <v>0</v>
      </c>
      <c r="U73" s="73">
        <v>191.33</v>
      </c>
      <c r="V73" s="74">
        <v>-36</v>
      </c>
      <c r="W73">
        <v>161.25</v>
      </c>
      <c r="X73">
        <v>23.17</v>
      </c>
      <c r="Y73">
        <v>-36</v>
      </c>
      <c r="Z73">
        <v>0.91</v>
      </c>
      <c r="AA73">
        <v>6</v>
      </c>
    </row>
    <row r="74" spans="7:27">
      <c r="G74" t="s">
        <v>116</v>
      </c>
      <c r="H74" s="73">
        <v>144.35</v>
      </c>
      <c r="I74" s="46">
        <v>18.02</v>
      </c>
      <c r="J74" s="46">
        <v>3.52</v>
      </c>
      <c r="K74" s="46">
        <v>0</v>
      </c>
      <c r="L74" s="46">
        <v>0</v>
      </c>
      <c r="M74" s="74">
        <v>0.61</v>
      </c>
      <c r="N74" s="73">
        <v>0</v>
      </c>
      <c r="O74" s="46">
        <v>0</v>
      </c>
      <c r="P74" s="46">
        <v>0</v>
      </c>
      <c r="Q74" s="46">
        <v>-36</v>
      </c>
      <c r="R74" s="46">
        <v>0</v>
      </c>
      <c r="S74" s="74">
        <v>0</v>
      </c>
      <c r="U74" s="73">
        <v>166.5</v>
      </c>
      <c r="V74" s="74">
        <v>-36</v>
      </c>
      <c r="W74">
        <v>144.35</v>
      </c>
      <c r="X74">
        <v>18.02</v>
      </c>
      <c r="Y74">
        <v>-36</v>
      </c>
      <c r="Z74">
        <v>0.61</v>
      </c>
      <c r="AA74">
        <v>3.52</v>
      </c>
    </row>
    <row r="75" spans="7:27">
      <c r="G75" t="s">
        <v>117</v>
      </c>
      <c r="H75" s="73">
        <v>51.97</v>
      </c>
      <c r="I75" s="46">
        <v>73.27</v>
      </c>
      <c r="J75" s="46">
        <v>0.49</v>
      </c>
      <c r="K75" s="46">
        <v>0</v>
      </c>
      <c r="L75" s="46">
        <v>0</v>
      </c>
      <c r="M75" s="74">
        <v>1.23</v>
      </c>
      <c r="N75" s="73">
        <v>0</v>
      </c>
      <c r="O75" s="46">
        <v>0</v>
      </c>
      <c r="P75" s="46">
        <v>0</v>
      </c>
      <c r="Q75" s="46">
        <v>-36</v>
      </c>
      <c r="R75" s="46">
        <v>0</v>
      </c>
      <c r="S75" s="74">
        <v>0</v>
      </c>
      <c r="U75" s="73">
        <v>126.96</v>
      </c>
      <c r="V75" s="74">
        <v>-36</v>
      </c>
      <c r="W75">
        <v>51.97</v>
      </c>
      <c r="X75">
        <v>73.27</v>
      </c>
      <c r="Y75">
        <v>-36</v>
      </c>
      <c r="Z75">
        <v>1.23</v>
      </c>
      <c r="AA75">
        <v>0.49</v>
      </c>
    </row>
    <row r="76" spans="7:27">
      <c r="G76" t="s">
        <v>118</v>
      </c>
      <c r="H76" s="73">
        <v>18.3</v>
      </c>
      <c r="I76" s="46">
        <v>46.3</v>
      </c>
      <c r="J76" s="46">
        <v>0</v>
      </c>
      <c r="K76" s="46">
        <v>0</v>
      </c>
      <c r="L76" s="46">
        <v>0</v>
      </c>
      <c r="M76" s="74">
        <v>0.65</v>
      </c>
      <c r="N76" s="73">
        <v>0</v>
      </c>
      <c r="O76" s="46">
        <v>0</v>
      </c>
      <c r="P76" s="46">
        <v>0</v>
      </c>
      <c r="Q76" s="46">
        <v>-36</v>
      </c>
      <c r="R76" s="46">
        <v>0</v>
      </c>
      <c r="S76" s="74">
        <v>0</v>
      </c>
      <c r="U76" s="73">
        <v>65.25</v>
      </c>
      <c r="V76" s="74">
        <v>-36</v>
      </c>
      <c r="W76">
        <v>18.3</v>
      </c>
      <c r="X76">
        <v>46.3</v>
      </c>
      <c r="Y76">
        <v>-36</v>
      </c>
      <c r="Z76">
        <v>0.65</v>
      </c>
      <c r="AA76">
        <v>0</v>
      </c>
    </row>
    <row r="77" spans="7:27">
      <c r="G77" t="s">
        <v>119</v>
      </c>
      <c r="H77" s="73">
        <v>5.98</v>
      </c>
      <c r="I77" s="46">
        <v>41.51</v>
      </c>
      <c r="J77" s="46">
        <v>0</v>
      </c>
      <c r="K77" s="46">
        <v>0</v>
      </c>
      <c r="L77" s="46">
        <v>0</v>
      </c>
      <c r="M77" s="74">
        <v>1.24</v>
      </c>
      <c r="N77" s="73">
        <v>0</v>
      </c>
      <c r="O77" s="46">
        <v>0</v>
      </c>
      <c r="P77" s="46">
        <v>0</v>
      </c>
      <c r="Q77" s="46">
        <v>-36</v>
      </c>
      <c r="R77" s="46">
        <v>0</v>
      </c>
      <c r="S77" s="74">
        <v>0</v>
      </c>
      <c r="U77" s="73">
        <v>48.73</v>
      </c>
      <c r="V77" s="74">
        <v>-36</v>
      </c>
      <c r="W77">
        <v>5.98</v>
      </c>
      <c r="X77">
        <v>41.51</v>
      </c>
      <c r="Y77">
        <v>-36</v>
      </c>
      <c r="Z77">
        <v>1.24</v>
      </c>
      <c r="AA77">
        <v>0</v>
      </c>
    </row>
    <row r="78" spans="7:27">
      <c r="G78" t="s">
        <v>120</v>
      </c>
      <c r="H78" s="73">
        <v>0</v>
      </c>
      <c r="I78" s="46">
        <v>42.68</v>
      </c>
      <c r="J78" s="46">
        <v>0</v>
      </c>
      <c r="K78" s="46">
        <v>0</v>
      </c>
      <c r="L78" s="46">
        <v>0</v>
      </c>
      <c r="M78" s="74">
        <v>0.62</v>
      </c>
      <c r="N78" s="73">
        <v>0</v>
      </c>
      <c r="O78" s="46">
        <v>0</v>
      </c>
      <c r="P78" s="46">
        <v>0</v>
      </c>
      <c r="Q78" s="46">
        <v>-36</v>
      </c>
      <c r="R78" s="46">
        <v>0</v>
      </c>
      <c r="S78" s="74">
        <v>0</v>
      </c>
      <c r="U78" s="73">
        <v>43.3</v>
      </c>
      <c r="V78" s="74">
        <v>-36</v>
      </c>
      <c r="W78">
        <v>0</v>
      </c>
      <c r="X78">
        <v>42.68</v>
      </c>
      <c r="Y78">
        <v>-36</v>
      </c>
      <c r="Z78">
        <v>0.62</v>
      </c>
      <c r="AA78">
        <v>0</v>
      </c>
    </row>
    <row r="79" spans="7:27">
      <c r="G79" t="s">
        <v>121</v>
      </c>
      <c r="H79" s="73">
        <v>123.35</v>
      </c>
      <c r="I79" s="46">
        <v>30.9</v>
      </c>
      <c r="J79" s="46">
        <v>0</v>
      </c>
      <c r="K79" s="46">
        <v>0</v>
      </c>
      <c r="L79" s="46">
        <v>0</v>
      </c>
      <c r="M79" s="74">
        <v>2.04</v>
      </c>
      <c r="N79" s="73">
        <v>0</v>
      </c>
      <c r="O79" s="46">
        <v>0</v>
      </c>
      <c r="P79" s="46">
        <v>0</v>
      </c>
      <c r="Q79" s="46">
        <v>-36</v>
      </c>
      <c r="R79" s="46">
        <v>0</v>
      </c>
      <c r="S79" s="74">
        <v>0</v>
      </c>
      <c r="U79" s="73">
        <v>156.29</v>
      </c>
      <c r="V79" s="74">
        <v>-36</v>
      </c>
      <c r="W79">
        <v>123.35</v>
      </c>
      <c r="X79">
        <v>30.9</v>
      </c>
      <c r="Y79">
        <v>-36</v>
      </c>
      <c r="Z79">
        <v>2.04</v>
      </c>
      <c r="AA79">
        <v>0</v>
      </c>
    </row>
    <row r="80" spans="7:27">
      <c r="G80" t="s">
        <v>122</v>
      </c>
      <c r="H80" s="73">
        <v>170.04</v>
      </c>
      <c r="I80" s="46">
        <v>35.79</v>
      </c>
      <c r="J80" s="46">
        <v>0</v>
      </c>
      <c r="K80" s="46">
        <v>0</v>
      </c>
      <c r="L80" s="46">
        <v>0</v>
      </c>
      <c r="M80" s="74">
        <v>2.94</v>
      </c>
      <c r="N80" s="73">
        <v>0</v>
      </c>
      <c r="O80" s="46">
        <v>0</v>
      </c>
      <c r="P80" s="46">
        <v>-20</v>
      </c>
      <c r="Q80" s="46">
        <v>-36</v>
      </c>
      <c r="R80" s="46">
        <v>0</v>
      </c>
      <c r="S80" s="74">
        <v>0</v>
      </c>
      <c r="U80" s="73">
        <v>208.77</v>
      </c>
      <c r="V80" s="74">
        <v>-56</v>
      </c>
      <c r="W80">
        <v>170.04</v>
      </c>
      <c r="X80">
        <v>35.79</v>
      </c>
      <c r="Y80">
        <v>-36</v>
      </c>
      <c r="Z80">
        <v>2.94</v>
      </c>
      <c r="AA80">
        <v>-20</v>
      </c>
    </row>
    <row r="81" spans="7:27">
      <c r="G81" t="s">
        <v>123</v>
      </c>
      <c r="H81" s="73">
        <v>286.18</v>
      </c>
      <c r="I81" s="46">
        <v>15.66</v>
      </c>
      <c r="J81" s="46">
        <v>0</v>
      </c>
      <c r="K81" s="46">
        <v>0</v>
      </c>
      <c r="L81" s="46">
        <v>0</v>
      </c>
      <c r="M81" s="74">
        <v>4.83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306.67</v>
      </c>
      <c r="V81" s="74">
        <v>0</v>
      </c>
      <c r="W81">
        <v>286.18</v>
      </c>
      <c r="X81">
        <v>15.66</v>
      </c>
      <c r="Y81">
        <v>0</v>
      </c>
      <c r="Z81">
        <v>4.83</v>
      </c>
      <c r="AA81">
        <v>0</v>
      </c>
    </row>
    <row r="82" spans="7:27">
      <c r="G82" t="s">
        <v>124</v>
      </c>
      <c r="H82" s="73">
        <v>324.85000000000002</v>
      </c>
      <c r="I82" s="46">
        <v>24.27</v>
      </c>
      <c r="J82" s="46">
        <v>0</v>
      </c>
      <c r="K82" s="46">
        <v>0</v>
      </c>
      <c r="L82" s="46">
        <v>0</v>
      </c>
      <c r="M82" s="74">
        <v>4.83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353.95</v>
      </c>
      <c r="V82" s="74">
        <v>0</v>
      </c>
      <c r="W82">
        <v>324.85000000000002</v>
      </c>
      <c r="X82">
        <v>24.27</v>
      </c>
      <c r="Y82">
        <v>0</v>
      </c>
      <c r="Z82">
        <v>4.83</v>
      </c>
      <c r="AA82">
        <v>0</v>
      </c>
    </row>
    <row r="83" spans="7:27">
      <c r="G83" t="s">
        <v>125</v>
      </c>
      <c r="H83" s="73">
        <v>304.55</v>
      </c>
      <c r="I83" s="46">
        <v>0</v>
      </c>
      <c r="J83" s="46">
        <v>0</v>
      </c>
      <c r="K83" s="46">
        <v>0</v>
      </c>
      <c r="L83" s="46">
        <v>0</v>
      </c>
      <c r="M83" s="74">
        <v>4.83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309.38</v>
      </c>
      <c r="V83" s="74">
        <v>0</v>
      </c>
      <c r="W83">
        <v>304.55</v>
      </c>
      <c r="X83">
        <v>0</v>
      </c>
      <c r="Y83">
        <v>0</v>
      </c>
      <c r="Z83">
        <v>4.83</v>
      </c>
      <c r="AA83">
        <v>0</v>
      </c>
    </row>
    <row r="84" spans="7:27">
      <c r="G84" t="s">
        <v>126</v>
      </c>
      <c r="H84" s="73">
        <v>314.20999999999998</v>
      </c>
      <c r="I84" s="46">
        <v>0</v>
      </c>
      <c r="J84" s="46">
        <v>0</v>
      </c>
      <c r="K84" s="46">
        <v>0</v>
      </c>
      <c r="L84" s="46">
        <v>0</v>
      </c>
      <c r="M84" s="74">
        <v>4.83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319.04000000000002</v>
      </c>
      <c r="V84" s="74">
        <v>0</v>
      </c>
      <c r="W84">
        <v>314.20999999999998</v>
      </c>
      <c r="X84">
        <v>0</v>
      </c>
      <c r="Y84">
        <v>0</v>
      </c>
      <c r="Z84">
        <v>4.83</v>
      </c>
      <c r="AA84">
        <v>0</v>
      </c>
    </row>
    <row r="85" spans="7:27">
      <c r="G85" t="s">
        <v>127</v>
      </c>
      <c r="H85" s="73">
        <v>325.82</v>
      </c>
      <c r="I85" s="46">
        <v>0</v>
      </c>
      <c r="J85" s="46">
        <v>0</v>
      </c>
      <c r="K85" s="46">
        <v>0</v>
      </c>
      <c r="L85" s="46">
        <v>0</v>
      </c>
      <c r="M85" s="74">
        <v>4.83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330.65</v>
      </c>
      <c r="V85" s="74">
        <v>0</v>
      </c>
      <c r="W85">
        <v>325.82</v>
      </c>
      <c r="X85">
        <v>0</v>
      </c>
      <c r="Y85">
        <v>0</v>
      </c>
      <c r="Z85">
        <v>4.83</v>
      </c>
      <c r="AA85">
        <v>0</v>
      </c>
    </row>
    <row r="86" spans="7:27">
      <c r="G86" t="s">
        <v>128</v>
      </c>
      <c r="H86" s="73">
        <v>319.05</v>
      </c>
      <c r="I86" s="46">
        <v>0</v>
      </c>
      <c r="J86" s="46">
        <v>0</v>
      </c>
      <c r="K86" s="46">
        <v>0</v>
      </c>
      <c r="L86" s="46">
        <v>0</v>
      </c>
      <c r="M86" s="74">
        <v>4.83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323.88</v>
      </c>
      <c r="V86" s="74">
        <v>0</v>
      </c>
      <c r="W86">
        <v>319.05</v>
      </c>
      <c r="X86">
        <v>0</v>
      </c>
      <c r="Y86">
        <v>0</v>
      </c>
      <c r="Z86">
        <v>4.83</v>
      </c>
      <c r="AA86">
        <v>0</v>
      </c>
    </row>
    <row r="87" spans="7:27">
      <c r="G87" t="s">
        <v>129</v>
      </c>
      <c r="H87" s="73">
        <v>262.01</v>
      </c>
      <c r="I87" s="46">
        <v>0</v>
      </c>
      <c r="J87" s="46">
        <v>0</v>
      </c>
      <c r="K87" s="46">
        <v>0</v>
      </c>
      <c r="L87" s="46">
        <v>0</v>
      </c>
      <c r="M87" s="74">
        <v>4.83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266.83999999999997</v>
      </c>
      <c r="V87" s="74">
        <v>0</v>
      </c>
      <c r="W87">
        <v>262.01</v>
      </c>
      <c r="X87">
        <v>0</v>
      </c>
      <c r="Y87">
        <v>0</v>
      </c>
      <c r="Z87">
        <v>4.83</v>
      </c>
      <c r="AA87">
        <v>0</v>
      </c>
    </row>
    <row r="88" spans="7:27">
      <c r="G88" t="s">
        <v>130</v>
      </c>
      <c r="H88" s="73">
        <v>258.14</v>
      </c>
      <c r="I88" s="46">
        <v>0</v>
      </c>
      <c r="J88" s="46">
        <v>0</v>
      </c>
      <c r="K88" s="46">
        <v>0</v>
      </c>
      <c r="L88" s="46">
        <v>0</v>
      </c>
      <c r="M88" s="74">
        <v>4.83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262.97000000000003</v>
      </c>
      <c r="V88" s="74">
        <v>0</v>
      </c>
      <c r="W88">
        <v>258.14</v>
      </c>
      <c r="X88">
        <v>0</v>
      </c>
      <c r="Y88">
        <v>0</v>
      </c>
      <c r="Z88">
        <v>4.83</v>
      </c>
      <c r="AA88">
        <v>0</v>
      </c>
    </row>
    <row r="89" spans="7:27">
      <c r="G89" t="s">
        <v>131</v>
      </c>
      <c r="H89" s="73">
        <v>285.20999999999998</v>
      </c>
      <c r="I89" s="46">
        <v>0</v>
      </c>
      <c r="J89" s="46">
        <v>0</v>
      </c>
      <c r="K89" s="46">
        <v>0</v>
      </c>
      <c r="L89" s="46">
        <v>0</v>
      </c>
      <c r="M89" s="74">
        <v>4.0599999999999996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289.27</v>
      </c>
      <c r="V89" s="74">
        <v>0</v>
      </c>
      <c r="W89">
        <v>285.20999999999998</v>
      </c>
      <c r="X89">
        <v>0</v>
      </c>
      <c r="Y89">
        <v>0</v>
      </c>
      <c r="Z89">
        <v>4.0599999999999996</v>
      </c>
      <c r="AA89">
        <v>0</v>
      </c>
    </row>
    <row r="90" spans="7:27">
      <c r="G90" t="s">
        <v>132</v>
      </c>
      <c r="H90" s="73">
        <v>277.48</v>
      </c>
      <c r="I90" s="46">
        <v>0</v>
      </c>
      <c r="J90" s="46">
        <v>0</v>
      </c>
      <c r="K90" s="46">
        <v>0</v>
      </c>
      <c r="L90" s="46">
        <v>0</v>
      </c>
      <c r="M90" s="74">
        <v>3.96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281.44</v>
      </c>
      <c r="V90" s="74">
        <v>0</v>
      </c>
      <c r="W90">
        <v>277.48</v>
      </c>
      <c r="X90">
        <v>0</v>
      </c>
      <c r="Y90">
        <v>0</v>
      </c>
      <c r="Z90">
        <v>3.96</v>
      </c>
      <c r="AA90">
        <v>0</v>
      </c>
    </row>
    <row r="91" spans="7:27">
      <c r="G91" t="s">
        <v>133</v>
      </c>
      <c r="H91" s="73">
        <v>426.36</v>
      </c>
      <c r="I91" s="46">
        <v>0</v>
      </c>
      <c r="J91" s="46">
        <v>0</v>
      </c>
      <c r="K91" s="46">
        <v>0</v>
      </c>
      <c r="L91" s="46">
        <v>0</v>
      </c>
      <c r="M91" s="74">
        <v>4.83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431.19</v>
      </c>
      <c r="V91" s="74">
        <v>0</v>
      </c>
      <c r="W91">
        <v>426.36</v>
      </c>
      <c r="X91">
        <v>0</v>
      </c>
      <c r="Y91">
        <v>0</v>
      </c>
      <c r="Z91">
        <v>4.83</v>
      </c>
      <c r="AA91">
        <v>0</v>
      </c>
    </row>
    <row r="92" spans="7:27">
      <c r="G92" t="s">
        <v>134</v>
      </c>
      <c r="H92" s="73">
        <v>410.89</v>
      </c>
      <c r="I92" s="46">
        <v>0</v>
      </c>
      <c r="J92" s="46">
        <v>0</v>
      </c>
      <c r="K92" s="46">
        <v>0</v>
      </c>
      <c r="L92" s="46">
        <v>0</v>
      </c>
      <c r="M92" s="74">
        <v>4.83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415.72</v>
      </c>
      <c r="V92" s="74">
        <v>0</v>
      </c>
      <c r="W92">
        <v>410.89</v>
      </c>
      <c r="X92">
        <v>0</v>
      </c>
      <c r="Y92">
        <v>0</v>
      </c>
      <c r="Z92">
        <v>4.83</v>
      </c>
      <c r="AA92">
        <v>0</v>
      </c>
    </row>
    <row r="93" spans="7:27">
      <c r="G93" t="s">
        <v>135</v>
      </c>
      <c r="H93" s="73">
        <v>399.29</v>
      </c>
      <c r="I93" s="46">
        <v>0</v>
      </c>
      <c r="J93" s="46">
        <v>0</v>
      </c>
      <c r="K93" s="46">
        <v>0</v>
      </c>
      <c r="L93" s="46">
        <v>0</v>
      </c>
      <c r="M93" s="74">
        <v>4.83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404.12</v>
      </c>
      <c r="V93" s="74">
        <v>0</v>
      </c>
      <c r="W93">
        <v>399.29</v>
      </c>
      <c r="X93">
        <v>0</v>
      </c>
      <c r="Y93">
        <v>0</v>
      </c>
      <c r="Z93">
        <v>4.83</v>
      </c>
      <c r="AA93">
        <v>0</v>
      </c>
    </row>
    <row r="94" spans="7:27">
      <c r="G94" t="s">
        <v>136</v>
      </c>
      <c r="H94" s="73">
        <v>366.42</v>
      </c>
      <c r="I94" s="46">
        <v>0</v>
      </c>
      <c r="J94" s="46">
        <v>0</v>
      </c>
      <c r="K94" s="46">
        <v>0</v>
      </c>
      <c r="L94" s="46">
        <v>0</v>
      </c>
      <c r="M94" s="74">
        <v>3.77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370.19</v>
      </c>
      <c r="V94" s="74">
        <v>0</v>
      </c>
      <c r="W94">
        <v>366.42</v>
      </c>
      <c r="X94">
        <v>0</v>
      </c>
      <c r="Y94">
        <v>0</v>
      </c>
      <c r="Z94">
        <v>3.77</v>
      </c>
      <c r="AA94">
        <v>0</v>
      </c>
    </row>
    <row r="95" spans="7:27">
      <c r="G95" t="s">
        <v>137</v>
      </c>
      <c r="H95" s="73">
        <v>333.55</v>
      </c>
      <c r="I95" s="46">
        <v>0</v>
      </c>
      <c r="J95" s="46">
        <v>0</v>
      </c>
      <c r="K95" s="46">
        <v>0</v>
      </c>
      <c r="L95" s="46">
        <v>0</v>
      </c>
      <c r="M95" s="74">
        <v>4.83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338.38</v>
      </c>
      <c r="V95" s="74">
        <v>0</v>
      </c>
      <c r="W95">
        <v>333.55</v>
      </c>
      <c r="X95">
        <v>0</v>
      </c>
      <c r="Y95">
        <v>0</v>
      </c>
      <c r="Z95">
        <v>4.83</v>
      </c>
      <c r="AA95">
        <v>0</v>
      </c>
    </row>
    <row r="96" spans="7:27">
      <c r="G96" t="s">
        <v>138</v>
      </c>
      <c r="H96" s="73">
        <v>297.77</v>
      </c>
      <c r="I96" s="46">
        <v>0</v>
      </c>
      <c r="J96" s="46">
        <v>0</v>
      </c>
      <c r="K96" s="46">
        <v>0</v>
      </c>
      <c r="L96" s="46">
        <v>0</v>
      </c>
      <c r="M96" s="74">
        <v>1.1599999999999999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298.93</v>
      </c>
      <c r="V96" s="74">
        <v>0</v>
      </c>
      <c r="W96">
        <v>297.77</v>
      </c>
      <c r="X96">
        <v>0</v>
      </c>
      <c r="Y96">
        <v>0</v>
      </c>
      <c r="Z96">
        <v>1.1599999999999999</v>
      </c>
      <c r="AA96">
        <v>0</v>
      </c>
    </row>
    <row r="97" spans="1:83">
      <c r="G97" t="s">
        <v>139</v>
      </c>
      <c r="H97" s="73">
        <v>267.8</v>
      </c>
      <c r="I97" s="46">
        <v>0</v>
      </c>
      <c r="J97" s="46">
        <v>0</v>
      </c>
      <c r="K97" s="46">
        <v>0</v>
      </c>
      <c r="L97" s="46">
        <v>0</v>
      </c>
      <c r="M97" s="74">
        <v>0.39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268.19</v>
      </c>
      <c r="V97" s="74">
        <v>0</v>
      </c>
      <c r="W97">
        <v>267.8</v>
      </c>
      <c r="X97">
        <v>0</v>
      </c>
      <c r="Y97">
        <v>0</v>
      </c>
      <c r="Z97">
        <v>0.39</v>
      </c>
      <c r="AA97">
        <v>0</v>
      </c>
    </row>
    <row r="98" spans="1:83">
      <c r="G98" t="s">
        <v>140</v>
      </c>
      <c r="H98" s="73">
        <v>236.87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236.87</v>
      </c>
      <c r="V98" s="74">
        <v>0</v>
      </c>
      <c r="W98">
        <v>236.87</v>
      </c>
      <c r="X98">
        <v>0</v>
      </c>
      <c r="Y98">
        <v>0</v>
      </c>
      <c r="Z98">
        <v>0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4.1842574999999984</v>
      </c>
      <c r="I99" s="69">
        <f t="shared" ref="I99:BQ99" si="1">SUM(I3:I98)/4000</f>
        <v>9.5482499999999998E-2</v>
      </c>
      <c r="J99" s="69">
        <f t="shared" si="1"/>
        <v>5.9899999999999997E-3</v>
      </c>
      <c r="K99" s="69">
        <f t="shared" si="1"/>
        <v>0</v>
      </c>
      <c r="L99" s="69">
        <f t="shared" si="1"/>
        <v>0</v>
      </c>
      <c r="M99" s="69">
        <f t="shared" si="1"/>
        <v>5.7005000000000042E-2</v>
      </c>
      <c r="N99" s="68">
        <f t="shared" si="1"/>
        <v>0</v>
      </c>
      <c r="O99" s="69">
        <f t="shared" si="1"/>
        <v>-0.29718750000000005</v>
      </c>
      <c r="P99" s="69">
        <f t="shared" si="1"/>
        <v>-0.93691999999999998</v>
      </c>
      <c r="Q99" s="69">
        <f t="shared" si="1"/>
        <v>-0.1145</v>
      </c>
      <c r="R99" s="69">
        <f t="shared" si="1"/>
        <v>0</v>
      </c>
      <c r="S99" s="70">
        <f t="shared" si="1"/>
        <v>0</v>
      </c>
      <c r="U99" s="68">
        <f t="shared" si="1"/>
        <v>4.3427349999999985</v>
      </c>
      <c r="V99" s="70">
        <f t="shared" si="1"/>
        <v>-1.3486074999999997</v>
      </c>
      <c r="W99">
        <f t="shared" si="1"/>
        <v>4.1842574999999984</v>
      </c>
      <c r="X99">
        <f t="shared" si="1"/>
        <v>-0.20170500000000008</v>
      </c>
      <c r="Y99">
        <f t="shared" si="1"/>
        <v>-0.1145</v>
      </c>
      <c r="Z99">
        <f t="shared" si="1"/>
        <v>5.7005000000000042E-2</v>
      </c>
      <c r="AA99">
        <f t="shared" si="1"/>
        <v>-0.93093000000000004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W3" activePane="bottomRight" state="frozen"/>
      <selection sqref="A1:D35"/>
      <selection pane="topRight" sqref="A1:D35"/>
      <selection pane="bottomLeft" sqref="A1:D35"/>
      <selection pane="bottomRight" activeCell="AJ3" sqref="AJ3:AJ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36" ht="15" customHeight="1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W1" t="s">
        <v>527</v>
      </c>
      <c r="X1" t="s">
        <v>146</v>
      </c>
      <c r="Y1" t="s">
        <v>529</v>
      </c>
      <c r="Z1" t="s">
        <v>530</v>
      </c>
      <c r="AA1" t="s">
        <v>146</v>
      </c>
      <c r="AB1" t="s">
        <v>532</v>
      </c>
      <c r="AC1" t="s">
        <v>533</v>
      </c>
      <c r="AD1" t="s">
        <v>145</v>
      </c>
      <c r="AE1" t="s">
        <v>146</v>
      </c>
      <c r="AF1" t="s">
        <v>145</v>
      </c>
      <c r="AG1" t="s">
        <v>145</v>
      </c>
      <c r="AH1" t="s">
        <v>146</v>
      </c>
      <c r="AI1" t="s">
        <v>535</v>
      </c>
      <c r="AJ1" t="s">
        <v>536</v>
      </c>
    </row>
    <row r="2" spans="1:3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45230</v>
      </c>
      <c r="W2" s="28" t="s">
        <v>149</v>
      </c>
      <c r="X2" t="s">
        <v>528</v>
      </c>
      <c r="Y2" t="s">
        <v>370</v>
      </c>
      <c r="Z2" t="s">
        <v>358</v>
      </c>
      <c r="AA2" t="s">
        <v>531</v>
      </c>
      <c r="AB2" t="s">
        <v>370</v>
      </c>
      <c r="AC2" t="s">
        <v>148</v>
      </c>
      <c r="AD2" t="s">
        <v>534</v>
      </c>
      <c r="AE2" t="s">
        <v>528</v>
      </c>
      <c r="AF2" t="s">
        <v>534</v>
      </c>
      <c r="AG2" t="s">
        <v>534</v>
      </c>
      <c r="AH2" t="s">
        <v>534</v>
      </c>
      <c r="AI2" t="s">
        <v>148</v>
      </c>
      <c r="AJ2" t="s">
        <v>148</v>
      </c>
    </row>
    <row r="3" spans="1:36">
      <c r="A3" t="s">
        <v>145</v>
      </c>
      <c r="B3" t="s">
        <v>146</v>
      </c>
      <c r="C3" t="s">
        <v>149</v>
      </c>
      <c r="D3" t="s">
        <v>148</v>
      </c>
      <c r="E3" t="s">
        <v>370</v>
      </c>
      <c r="G3" t="s">
        <v>45</v>
      </c>
      <c r="H3" s="71">
        <v>0.57999999999999996</v>
      </c>
      <c r="I3" s="53">
        <v>0</v>
      </c>
      <c r="J3" s="53">
        <v>4.0599999999999996</v>
      </c>
      <c r="K3" s="53">
        <v>62.84</v>
      </c>
      <c r="L3" s="53">
        <v>6.77</v>
      </c>
      <c r="M3" s="72">
        <v>0</v>
      </c>
      <c r="N3" s="71">
        <v>199.54</v>
      </c>
      <c r="O3" s="53">
        <v>176.88</v>
      </c>
      <c r="P3" s="53">
        <v>0</v>
      </c>
      <c r="Q3" s="53">
        <v>0</v>
      </c>
      <c r="R3" s="53">
        <v>0</v>
      </c>
      <c r="S3" s="72">
        <v>0</v>
      </c>
      <c r="W3">
        <v>4.0599999999999996</v>
      </c>
      <c r="X3">
        <v>100</v>
      </c>
      <c r="Y3">
        <v>6.77</v>
      </c>
      <c r="Z3">
        <v>0.57999999999999996</v>
      </c>
      <c r="AA3">
        <v>0</v>
      </c>
      <c r="AB3">
        <v>0</v>
      </c>
      <c r="AC3">
        <v>62.84</v>
      </c>
      <c r="AD3">
        <v>179.14</v>
      </c>
      <c r="AE3">
        <v>0</v>
      </c>
      <c r="AF3">
        <v>20.399999999999999</v>
      </c>
      <c r="AG3">
        <v>0</v>
      </c>
      <c r="AH3">
        <v>76.88</v>
      </c>
      <c r="AI3">
        <v>0</v>
      </c>
      <c r="AJ3">
        <v>0</v>
      </c>
    </row>
    <row r="4" spans="1:36">
      <c r="A4" t="s">
        <v>234</v>
      </c>
      <c r="B4" t="s">
        <v>226</v>
      </c>
      <c r="C4" t="s">
        <v>228</v>
      </c>
      <c r="G4" t="s">
        <v>46</v>
      </c>
      <c r="H4" s="73">
        <v>0.57999999999999996</v>
      </c>
      <c r="I4" s="46">
        <v>0</v>
      </c>
      <c r="J4" s="46">
        <v>4.0599999999999996</v>
      </c>
      <c r="K4" s="46">
        <v>62.84</v>
      </c>
      <c r="L4" s="46">
        <v>6.77</v>
      </c>
      <c r="M4" s="74">
        <v>0</v>
      </c>
      <c r="N4" s="73">
        <v>199.54</v>
      </c>
      <c r="O4" s="46">
        <v>176.88</v>
      </c>
      <c r="P4" s="46">
        <v>0</v>
      </c>
      <c r="Q4" s="46">
        <v>0</v>
      </c>
      <c r="R4" s="46">
        <v>0</v>
      </c>
      <c r="S4" s="74">
        <v>0</v>
      </c>
      <c r="W4">
        <v>4.0599999999999996</v>
      </c>
      <c r="X4">
        <v>100</v>
      </c>
      <c r="Y4">
        <v>6.77</v>
      </c>
      <c r="Z4">
        <v>0.57999999999999996</v>
      </c>
      <c r="AA4">
        <v>0</v>
      </c>
      <c r="AB4">
        <v>0</v>
      </c>
      <c r="AC4">
        <v>62.84</v>
      </c>
      <c r="AD4">
        <v>179.14</v>
      </c>
      <c r="AE4">
        <v>0</v>
      </c>
      <c r="AF4">
        <v>20.399999999999999</v>
      </c>
      <c r="AG4">
        <v>0</v>
      </c>
      <c r="AH4">
        <v>76.88</v>
      </c>
      <c r="AI4">
        <v>0</v>
      </c>
      <c r="AJ4">
        <v>0</v>
      </c>
    </row>
    <row r="5" spans="1:36">
      <c r="A5" t="s">
        <v>235</v>
      </c>
      <c r="B5" t="s">
        <v>227</v>
      </c>
      <c r="C5" t="s">
        <v>229</v>
      </c>
      <c r="G5" t="s">
        <v>47</v>
      </c>
      <c r="H5" s="73">
        <v>0.57999999999999996</v>
      </c>
      <c r="I5" s="46">
        <v>0</v>
      </c>
      <c r="J5" s="46">
        <v>4.0599999999999996</v>
      </c>
      <c r="K5" s="46">
        <v>62.84</v>
      </c>
      <c r="L5" s="46">
        <v>6.77</v>
      </c>
      <c r="M5" s="74">
        <v>0</v>
      </c>
      <c r="N5" s="73">
        <v>199.54</v>
      </c>
      <c r="O5" s="46">
        <v>176.88</v>
      </c>
      <c r="P5" s="46">
        <v>0</v>
      </c>
      <c r="Q5" s="46">
        <v>0</v>
      </c>
      <c r="R5" s="46">
        <v>0</v>
      </c>
      <c r="S5" s="74">
        <v>0</v>
      </c>
      <c r="W5">
        <v>4.0599999999999996</v>
      </c>
      <c r="X5">
        <v>100</v>
      </c>
      <c r="Y5">
        <v>6.77</v>
      </c>
      <c r="Z5">
        <v>0.57999999999999996</v>
      </c>
      <c r="AA5">
        <v>0</v>
      </c>
      <c r="AB5">
        <v>0</v>
      </c>
      <c r="AC5">
        <v>62.84</v>
      </c>
      <c r="AD5">
        <v>179.14</v>
      </c>
      <c r="AE5">
        <v>0</v>
      </c>
      <c r="AF5">
        <v>20.399999999999999</v>
      </c>
      <c r="AG5">
        <v>0</v>
      </c>
      <c r="AH5">
        <v>76.88</v>
      </c>
      <c r="AI5">
        <v>0</v>
      </c>
      <c r="AJ5">
        <v>0</v>
      </c>
    </row>
    <row r="6" spans="1:36">
      <c r="A6" t="s">
        <v>236</v>
      </c>
      <c r="B6" t="s">
        <v>258</v>
      </c>
      <c r="C6" t="s">
        <v>230</v>
      </c>
      <c r="G6" t="s">
        <v>48</v>
      </c>
      <c r="H6" s="73">
        <v>0.57999999999999996</v>
      </c>
      <c r="I6" s="46">
        <v>0</v>
      </c>
      <c r="J6" s="46">
        <v>4.0599999999999996</v>
      </c>
      <c r="K6" s="46">
        <v>62.84</v>
      </c>
      <c r="L6" s="46">
        <v>6.77</v>
      </c>
      <c r="M6" s="74">
        <v>0</v>
      </c>
      <c r="N6" s="73">
        <v>199.54</v>
      </c>
      <c r="O6" s="46">
        <v>176.88</v>
      </c>
      <c r="P6" s="46">
        <v>0</v>
      </c>
      <c r="Q6" s="46">
        <v>0</v>
      </c>
      <c r="R6" s="46">
        <v>0</v>
      </c>
      <c r="S6" s="74">
        <v>0</v>
      </c>
      <c r="W6">
        <v>4.0599999999999996</v>
      </c>
      <c r="X6">
        <v>100</v>
      </c>
      <c r="Y6">
        <v>6.77</v>
      </c>
      <c r="Z6">
        <v>0.57999999999999996</v>
      </c>
      <c r="AA6">
        <v>0</v>
      </c>
      <c r="AB6">
        <v>0</v>
      </c>
      <c r="AC6">
        <v>62.84</v>
      </c>
      <c r="AD6">
        <v>179.14</v>
      </c>
      <c r="AE6">
        <v>0</v>
      </c>
      <c r="AF6">
        <v>20.399999999999999</v>
      </c>
      <c r="AG6">
        <v>0</v>
      </c>
      <c r="AH6">
        <v>76.88</v>
      </c>
      <c r="AI6">
        <v>0</v>
      </c>
      <c r="AJ6">
        <v>0</v>
      </c>
    </row>
    <row r="7" spans="1:36">
      <c r="A7" t="s">
        <v>237</v>
      </c>
      <c r="B7" t="s">
        <v>280</v>
      </c>
      <c r="C7" t="s">
        <v>259</v>
      </c>
      <c r="G7" t="s">
        <v>49</v>
      </c>
      <c r="H7" s="73">
        <v>0.53</v>
      </c>
      <c r="I7" s="46">
        <v>0</v>
      </c>
      <c r="J7" s="46">
        <v>4.0599999999999996</v>
      </c>
      <c r="K7" s="46">
        <v>62.84</v>
      </c>
      <c r="L7" s="46">
        <v>6.77</v>
      </c>
      <c r="M7" s="74">
        <v>0</v>
      </c>
      <c r="N7" s="73">
        <v>199.54</v>
      </c>
      <c r="O7" s="46">
        <v>176.88</v>
      </c>
      <c r="P7" s="46">
        <v>0</v>
      </c>
      <c r="Q7" s="46">
        <v>0</v>
      </c>
      <c r="R7" s="46">
        <v>0</v>
      </c>
      <c r="S7" s="74">
        <v>0</v>
      </c>
      <c r="W7">
        <v>4.0599999999999996</v>
      </c>
      <c r="X7">
        <v>100</v>
      </c>
      <c r="Y7">
        <v>6.77</v>
      </c>
      <c r="Z7">
        <v>0.53</v>
      </c>
      <c r="AA7">
        <v>0</v>
      </c>
      <c r="AB7">
        <v>0</v>
      </c>
      <c r="AC7">
        <v>62.84</v>
      </c>
      <c r="AD7">
        <v>179.14</v>
      </c>
      <c r="AE7">
        <v>0</v>
      </c>
      <c r="AF7">
        <v>20.399999999999999</v>
      </c>
      <c r="AG7">
        <v>0</v>
      </c>
      <c r="AH7">
        <v>76.88</v>
      </c>
      <c r="AI7">
        <v>0</v>
      </c>
      <c r="AJ7">
        <v>0</v>
      </c>
    </row>
    <row r="8" spans="1:36">
      <c r="A8" t="s">
        <v>238</v>
      </c>
      <c r="B8" t="s">
        <v>315</v>
      </c>
      <c r="C8" t="s">
        <v>231</v>
      </c>
      <c r="G8" t="s">
        <v>50</v>
      </c>
      <c r="H8" s="73">
        <v>0.53</v>
      </c>
      <c r="I8" s="46">
        <v>0</v>
      </c>
      <c r="J8" s="46">
        <v>4.0599999999999996</v>
      </c>
      <c r="K8" s="46">
        <v>62.84</v>
      </c>
      <c r="L8" s="46">
        <v>6.77</v>
      </c>
      <c r="M8" s="74">
        <v>0</v>
      </c>
      <c r="N8" s="73">
        <v>199.54</v>
      </c>
      <c r="O8" s="46">
        <v>176.88</v>
      </c>
      <c r="P8" s="46">
        <v>0</v>
      </c>
      <c r="Q8" s="46">
        <v>0</v>
      </c>
      <c r="R8" s="46">
        <v>0</v>
      </c>
      <c r="S8" s="74">
        <v>0</v>
      </c>
      <c r="W8">
        <v>4.0599999999999996</v>
      </c>
      <c r="X8">
        <v>100</v>
      </c>
      <c r="Y8">
        <v>6.77</v>
      </c>
      <c r="Z8">
        <v>0.53</v>
      </c>
      <c r="AA8">
        <v>0</v>
      </c>
      <c r="AB8">
        <v>0</v>
      </c>
      <c r="AC8">
        <v>62.84</v>
      </c>
      <c r="AD8">
        <v>179.14</v>
      </c>
      <c r="AE8">
        <v>0</v>
      </c>
      <c r="AF8">
        <v>20.399999999999999</v>
      </c>
      <c r="AG8">
        <v>0</v>
      </c>
      <c r="AH8">
        <v>76.88</v>
      </c>
      <c r="AI8">
        <v>0</v>
      </c>
      <c r="AJ8">
        <v>0</v>
      </c>
    </row>
    <row r="9" spans="1:36">
      <c r="A9" t="s">
        <v>239</v>
      </c>
      <c r="B9" t="s">
        <v>335</v>
      </c>
      <c r="C9" t="s">
        <v>232</v>
      </c>
      <c r="G9" t="s">
        <v>51</v>
      </c>
      <c r="H9" s="73">
        <v>0.53</v>
      </c>
      <c r="I9" s="46">
        <v>0</v>
      </c>
      <c r="J9" s="46">
        <v>4.0599999999999996</v>
      </c>
      <c r="K9" s="46">
        <v>62.84</v>
      </c>
      <c r="L9" s="46">
        <v>6.77</v>
      </c>
      <c r="M9" s="74">
        <v>0</v>
      </c>
      <c r="N9" s="73">
        <v>199.54</v>
      </c>
      <c r="O9" s="46">
        <v>176.88</v>
      </c>
      <c r="P9" s="46">
        <v>0</v>
      </c>
      <c r="Q9" s="46">
        <v>0</v>
      </c>
      <c r="R9" s="46">
        <v>0</v>
      </c>
      <c r="S9" s="74">
        <v>0</v>
      </c>
      <c r="W9">
        <v>4.0599999999999996</v>
      </c>
      <c r="X9">
        <v>100</v>
      </c>
      <c r="Y9">
        <v>6.77</v>
      </c>
      <c r="Z9">
        <v>0.53</v>
      </c>
      <c r="AA9">
        <v>0</v>
      </c>
      <c r="AB9">
        <v>0</v>
      </c>
      <c r="AC9">
        <v>62.84</v>
      </c>
      <c r="AD9">
        <v>179.14</v>
      </c>
      <c r="AE9">
        <v>0</v>
      </c>
      <c r="AF9">
        <v>20.399999999999999</v>
      </c>
      <c r="AG9">
        <v>0</v>
      </c>
      <c r="AH9">
        <v>76.88</v>
      </c>
      <c r="AI9">
        <v>0</v>
      </c>
      <c r="AJ9">
        <v>0</v>
      </c>
    </row>
    <row r="10" spans="1:36">
      <c r="A10" t="s">
        <v>260</v>
      </c>
      <c r="C10" t="s">
        <v>233</v>
      </c>
      <c r="G10" t="s">
        <v>52</v>
      </c>
      <c r="H10" s="73">
        <v>0.53</v>
      </c>
      <c r="I10" s="46">
        <v>0</v>
      </c>
      <c r="J10" s="46">
        <v>4.0599999999999996</v>
      </c>
      <c r="K10" s="46">
        <v>62.84</v>
      </c>
      <c r="L10" s="46">
        <v>6.77</v>
      </c>
      <c r="M10" s="74">
        <v>0</v>
      </c>
      <c r="N10" s="73">
        <v>199.54</v>
      </c>
      <c r="O10" s="46">
        <v>176.88</v>
      </c>
      <c r="P10" s="46">
        <v>0</v>
      </c>
      <c r="Q10" s="46">
        <v>0</v>
      </c>
      <c r="R10" s="46">
        <v>0</v>
      </c>
      <c r="S10" s="74">
        <v>0</v>
      </c>
      <c r="W10">
        <v>4.0599999999999996</v>
      </c>
      <c r="X10">
        <v>100</v>
      </c>
      <c r="Y10">
        <v>6.77</v>
      </c>
      <c r="Z10">
        <v>0.53</v>
      </c>
      <c r="AA10">
        <v>0</v>
      </c>
      <c r="AB10">
        <v>0</v>
      </c>
      <c r="AC10">
        <v>62.84</v>
      </c>
      <c r="AD10">
        <v>179.14</v>
      </c>
      <c r="AE10">
        <v>0</v>
      </c>
      <c r="AF10">
        <v>20.399999999999999</v>
      </c>
      <c r="AG10">
        <v>0</v>
      </c>
      <c r="AH10">
        <v>76.88</v>
      </c>
      <c r="AI10">
        <v>0</v>
      </c>
      <c r="AJ10">
        <v>0</v>
      </c>
    </row>
    <row r="11" spans="1:36">
      <c r="A11" t="s">
        <v>240</v>
      </c>
      <c r="C11" t="s">
        <v>316</v>
      </c>
      <c r="G11" t="s">
        <v>53</v>
      </c>
      <c r="H11" s="73">
        <v>0.53</v>
      </c>
      <c r="I11" s="46">
        <v>0</v>
      </c>
      <c r="J11" s="46">
        <v>4.0599999999999996</v>
      </c>
      <c r="K11" s="46">
        <v>62.84</v>
      </c>
      <c r="L11" s="46">
        <v>6.77</v>
      </c>
      <c r="M11" s="74">
        <v>0</v>
      </c>
      <c r="N11" s="73">
        <v>199.54</v>
      </c>
      <c r="O11" s="46">
        <v>176.88</v>
      </c>
      <c r="P11" s="46">
        <v>0</v>
      </c>
      <c r="Q11" s="46">
        <v>0</v>
      </c>
      <c r="R11" s="46">
        <v>0</v>
      </c>
      <c r="S11" s="74">
        <v>0</v>
      </c>
      <c r="W11">
        <v>4.0599999999999996</v>
      </c>
      <c r="X11">
        <v>100</v>
      </c>
      <c r="Y11">
        <v>6.77</v>
      </c>
      <c r="Z11">
        <v>0.53</v>
      </c>
      <c r="AA11">
        <v>0</v>
      </c>
      <c r="AB11">
        <v>0</v>
      </c>
      <c r="AC11">
        <v>62.84</v>
      </c>
      <c r="AD11">
        <v>179.14</v>
      </c>
      <c r="AE11">
        <v>0</v>
      </c>
      <c r="AF11">
        <v>20.399999999999999</v>
      </c>
      <c r="AG11">
        <v>0</v>
      </c>
      <c r="AH11">
        <v>76.88</v>
      </c>
      <c r="AI11">
        <v>0</v>
      </c>
      <c r="AJ11">
        <v>0</v>
      </c>
    </row>
    <row r="12" spans="1:36">
      <c r="A12" t="s">
        <v>241</v>
      </c>
      <c r="C12" t="s">
        <v>336</v>
      </c>
      <c r="G12" t="s">
        <v>54</v>
      </c>
      <c r="H12" s="73">
        <v>0.53</v>
      </c>
      <c r="I12" s="46">
        <v>0</v>
      </c>
      <c r="J12" s="46">
        <v>4.0599999999999996</v>
      </c>
      <c r="K12" s="46">
        <v>62.84</v>
      </c>
      <c r="L12" s="46">
        <v>6.77</v>
      </c>
      <c r="M12" s="74">
        <v>0</v>
      </c>
      <c r="N12" s="73">
        <v>199.54</v>
      </c>
      <c r="O12" s="46">
        <v>176.88</v>
      </c>
      <c r="P12" s="46">
        <v>0</v>
      </c>
      <c r="Q12" s="46">
        <v>0</v>
      </c>
      <c r="R12" s="46">
        <v>0</v>
      </c>
      <c r="S12" s="74">
        <v>0</v>
      </c>
      <c r="W12">
        <v>4.0599999999999996</v>
      </c>
      <c r="X12">
        <v>100</v>
      </c>
      <c r="Y12">
        <v>6.77</v>
      </c>
      <c r="Z12">
        <v>0.53</v>
      </c>
      <c r="AA12">
        <v>0</v>
      </c>
      <c r="AB12">
        <v>0</v>
      </c>
      <c r="AC12">
        <v>62.84</v>
      </c>
      <c r="AD12">
        <v>179.14</v>
      </c>
      <c r="AE12">
        <v>0</v>
      </c>
      <c r="AF12">
        <v>20.399999999999999</v>
      </c>
      <c r="AG12">
        <v>0</v>
      </c>
      <c r="AH12">
        <v>76.88</v>
      </c>
      <c r="AI12">
        <v>0</v>
      </c>
      <c r="AJ12">
        <v>0</v>
      </c>
    </row>
    <row r="13" spans="1:36">
      <c r="A13" t="s">
        <v>242</v>
      </c>
      <c r="G13" t="s">
        <v>55</v>
      </c>
      <c r="H13" s="73">
        <v>0.53</v>
      </c>
      <c r="I13" s="46">
        <v>0</v>
      </c>
      <c r="J13" s="46">
        <v>4.0599999999999996</v>
      </c>
      <c r="K13" s="46">
        <v>62.84</v>
      </c>
      <c r="L13" s="46">
        <v>6.77</v>
      </c>
      <c r="M13" s="74">
        <v>0</v>
      </c>
      <c r="N13" s="73">
        <v>199.54</v>
      </c>
      <c r="O13" s="46">
        <v>176.88</v>
      </c>
      <c r="P13" s="46">
        <v>0</v>
      </c>
      <c r="Q13" s="46">
        <v>0</v>
      </c>
      <c r="R13" s="46">
        <v>0</v>
      </c>
      <c r="S13" s="74">
        <v>0</v>
      </c>
      <c r="W13">
        <v>4.0599999999999996</v>
      </c>
      <c r="X13">
        <v>100</v>
      </c>
      <c r="Y13">
        <v>6.77</v>
      </c>
      <c r="Z13">
        <v>0.53</v>
      </c>
      <c r="AA13">
        <v>0</v>
      </c>
      <c r="AB13">
        <v>0</v>
      </c>
      <c r="AC13">
        <v>62.84</v>
      </c>
      <c r="AD13">
        <v>179.14</v>
      </c>
      <c r="AE13">
        <v>0</v>
      </c>
      <c r="AF13">
        <v>20.399999999999999</v>
      </c>
      <c r="AG13">
        <v>0</v>
      </c>
      <c r="AH13">
        <v>76.88</v>
      </c>
      <c r="AI13">
        <v>0</v>
      </c>
      <c r="AJ13">
        <v>0</v>
      </c>
    </row>
    <row r="14" spans="1:36">
      <c r="A14" t="s">
        <v>243</v>
      </c>
      <c r="G14" t="s">
        <v>56</v>
      </c>
      <c r="H14" s="73">
        <v>0.53</v>
      </c>
      <c r="I14" s="46">
        <v>0</v>
      </c>
      <c r="J14" s="46">
        <v>4.0599999999999996</v>
      </c>
      <c r="K14" s="46">
        <v>62.84</v>
      </c>
      <c r="L14" s="46">
        <v>6.77</v>
      </c>
      <c r="M14" s="74">
        <v>0</v>
      </c>
      <c r="N14" s="73">
        <v>199.54</v>
      </c>
      <c r="O14" s="46">
        <v>176.88</v>
      </c>
      <c r="P14" s="46">
        <v>0</v>
      </c>
      <c r="Q14" s="46">
        <v>0</v>
      </c>
      <c r="R14" s="46">
        <v>0</v>
      </c>
      <c r="S14" s="74">
        <v>0</v>
      </c>
      <c r="W14">
        <v>4.0599999999999996</v>
      </c>
      <c r="X14">
        <v>100</v>
      </c>
      <c r="Y14">
        <v>6.77</v>
      </c>
      <c r="Z14">
        <v>0.53</v>
      </c>
      <c r="AA14">
        <v>0</v>
      </c>
      <c r="AB14">
        <v>0</v>
      </c>
      <c r="AC14">
        <v>62.84</v>
      </c>
      <c r="AD14">
        <v>179.14</v>
      </c>
      <c r="AE14">
        <v>0</v>
      </c>
      <c r="AF14">
        <v>20.399999999999999</v>
      </c>
      <c r="AG14">
        <v>0</v>
      </c>
      <c r="AH14">
        <v>76.88</v>
      </c>
      <c r="AI14">
        <v>0</v>
      </c>
      <c r="AJ14">
        <v>0</v>
      </c>
    </row>
    <row r="15" spans="1:36">
      <c r="A15" t="s">
        <v>244</v>
      </c>
      <c r="G15" t="s">
        <v>57</v>
      </c>
      <c r="H15" s="73">
        <v>0.53</v>
      </c>
      <c r="I15" s="46">
        <v>0</v>
      </c>
      <c r="J15" s="46">
        <v>4.0599999999999996</v>
      </c>
      <c r="K15" s="46">
        <v>62.84</v>
      </c>
      <c r="L15" s="46">
        <v>6.77</v>
      </c>
      <c r="M15" s="74">
        <v>0</v>
      </c>
      <c r="N15" s="73">
        <v>199.54</v>
      </c>
      <c r="O15" s="46">
        <v>176.88</v>
      </c>
      <c r="P15" s="46">
        <v>0</v>
      </c>
      <c r="Q15" s="46">
        <v>0</v>
      </c>
      <c r="R15" s="46">
        <v>0</v>
      </c>
      <c r="S15" s="74">
        <v>0</v>
      </c>
      <c r="W15">
        <v>4.0599999999999996</v>
      </c>
      <c r="X15">
        <v>100</v>
      </c>
      <c r="Y15">
        <v>6.77</v>
      </c>
      <c r="Z15">
        <v>0.53</v>
      </c>
      <c r="AA15">
        <v>0</v>
      </c>
      <c r="AB15">
        <v>0</v>
      </c>
      <c r="AC15">
        <v>62.84</v>
      </c>
      <c r="AD15">
        <v>179.14</v>
      </c>
      <c r="AE15">
        <v>0</v>
      </c>
      <c r="AF15">
        <v>20.399999999999999</v>
      </c>
      <c r="AG15">
        <v>0</v>
      </c>
      <c r="AH15">
        <v>76.88</v>
      </c>
      <c r="AI15">
        <v>0</v>
      </c>
      <c r="AJ15">
        <v>0</v>
      </c>
    </row>
    <row r="16" spans="1:36">
      <c r="A16" t="s">
        <v>245</v>
      </c>
      <c r="G16" t="s">
        <v>58</v>
      </c>
      <c r="H16" s="73">
        <v>0.53</v>
      </c>
      <c r="I16" s="46">
        <v>0</v>
      </c>
      <c r="J16" s="46">
        <v>4.0599999999999996</v>
      </c>
      <c r="K16" s="46">
        <v>62.84</v>
      </c>
      <c r="L16" s="46">
        <v>6.77</v>
      </c>
      <c r="M16" s="74">
        <v>0</v>
      </c>
      <c r="N16" s="73">
        <v>199.54</v>
      </c>
      <c r="O16" s="46">
        <v>176.88</v>
      </c>
      <c r="P16" s="46">
        <v>0</v>
      </c>
      <c r="Q16" s="46">
        <v>0</v>
      </c>
      <c r="R16" s="46">
        <v>0</v>
      </c>
      <c r="S16" s="74">
        <v>0</v>
      </c>
      <c r="W16">
        <v>4.0599999999999996</v>
      </c>
      <c r="X16">
        <v>100</v>
      </c>
      <c r="Y16">
        <v>6.77</v>
      </c>
      <c r="Z16">
        <v>0.53</v>
      </c>
      <c r="AA16">
        <v>0</v>
      </c>
      <c r="AB16">
        <v>0</v>
      </c>
      <c r="AC16">
        <v>62.84</v>
      </c>
      <c r="AD16">
        <v>179.14</v>
      </c>
      <c r="AE16">
        <v>0</v>
      </c>
      <c r="AF16">
        <v>20.399999999999999</v>
      </c>
      <c r="AG16">
        <v>0</v>
      </c>
      <c r="AH16">
        <v>76.88</v>
      </c>
      <c r="AI16">
        <v>0</v>
      </c>
      <c r="AJ16">
        <v>0</v>
      </c>
    </row>
    <row r="17" spans="1:36">
      <c r="A17" t="s">
        <v>246</v>
      </c>
      <c r="G17" t="s">
        <v>59</v>
      </c>
      <c r="H17" s="73">
        <v>0.53</v>
      </c>
      <c r="I17" s="46">
        <v>0</v>
      </c>
      <c r="J17" s="46">
        <v>4.0599999999999996</v>
      </c>
      <c r="K17" s="46">
        <v>62.84</v>
      </c>
      <c r="L17" s="46">
        <v>6.77</v>
      </c>
      <c r="M17" s="74">
        <v>0</v>
      </c>
      <c r="N17" s="73">
        <v>199.54</v>
      </c>
      <c r="O17" s="46">
        <v>176.88</v>
      </c>
      <c r="P17" s="46">
        <v>0</v>
      </c>
      <c r="Q17" s="46">
        <v>0</v>
      </c>
      <c r="R17" s="46">
        <v>0</v>
      </c>
      <c r="S17" s="74">
        <v>0</v>
      </c>
      <c r="W17">
        <v>4.0599999999999996</v>
      </c>
      <c r="X17">
        <v>100</v>
      </c>
      <c r="Y17">
        <v>6.77</v>
      </c>
      <c r="Z17">
        <v>0.53</v>
      </c>
      <c r="AA17">
        <v>0</v>
      </c>
      <c r="AB17">
        <v>0</v>
      </c>
      <c r="AC17">
        <v>62.84</v>
      </c>
      <c r="AD17">
        <v>179.14</v>
      </c>
      <c r="AE17">
        <v>0</v>
      </c>
      <c r="AF17">
        <v>20.399999999999999</v>
      </c>
      <c r="AG17">
        <v>0</v>
      </c>
      <c r="AH17">
        <v>76.88</v>
      </c>
      <c r="AI17">
        <v>0</v>
      </c>
      <c r="AJ17">
        <v>0</v>
      </c>
    </row>
    <row r="18" spans="1:36">
      <c r="A18" t="s">
        <v>247</v>
      </c>
      <c r="G18" t="s">
        <v>60</v>
      </c>
      <c r="H18" s="73">
        <v>0.53</v>
      </c>
      <c r="I18" s="46">
        <v>0</v>
      </c>
      <c r="J18" s="46">
        <v>4.0599999999999996</v>
      </c>
      <c r="K18" s="46">
        <v>62.84</v>
      </c>
      <c r="L18" s="46">
        <v>6.77</v>
      </c>
      <c r="M18" s="74">
        <v>0</v>
      </c>
      <c r="N18" s="73">
        <v>199.54</v>
      </c>
      <c r="O18" s="46">
        <v>176.88</v>
      </c>
      <c r="P18" s="46">
        <v>0</v>
      </c>
      <c r="Q18" s="46">
        <v>0</v>
      </c>
      <c r="R18" s="46">
        <v>0</v>
      </c>
      <c r="S18" s="74">
        <v>0</v>
      </c>
      <c r="W18">
        <v>4.0599999999999996</v>
      </c>
      <c r="X18">
        <v>100</v>
      </c>
      <c r="Y18">
        <v>6.77</v>
      </c>
      <c r="Z18">
        <v>0.53</v>
      </c>
      <c r="AA18">
        <v>0</v>
      </c>
      <c r="AB18">
        <v>0</v>
      </c>
      <c r="AC18">
        <v>62.84</v>
      </c>
      <c r="AD18">
        <v>179.14</v>
      </c>
      <c r="AE18">
        <v>0</v>
      </c>
      <c r="AF18">
        <v>20.399999999999999</v>
      </c>
      <c r="AG18">
        <v>0</v>
      </c>
      <c r="AH18">
        <v>76.88</v>
      </c>
      <c r="AI18">
        <v>0</v>
      </c>
      <c r="AJ18">
        <v>0</v>
      </c>
    </row>
    <row r="19" spans="1:36">
      <c r="A19" t="s">
        <v>261</v>
      </c>
      <c r="G19" t="s">
        <v>61</v>
      </c>
      <c r="H19" s="73">
        <v>0.53</v>
      </c>
      <c r="I19" s="46">
        <v>0</v>
      </c>
      <c r="J19" s="46">
        <v>4.0599999999999996</v>
      </c>
      <c r="K19" s="46">
        <v>62.84</v>
      </c>
      <c r="L19" s="46">
        <v>6.77</v>
      </c>
      <c r="M19" s="74">
        <v>0</v>
      </c>
      <c r="N19" s="73">
        <v>199.54</v>
      </c>
      <c r="O19" s="46">
        <v>176.88</v>
      </c>
      <c r="P19" s="46">
        <v>0</v>
      </c>
      <c r="Q19" s="46">
        <v>0</v>
      </c>
      <c r="R19" s="46">
        <v>0</v>
      </c>
      <c r="S19" s="74">
        <v>0</v>
      </c>
      <c r="W19">
        <v>4.0599999999999996</v>
      </c>
      <c r="X19">
        <v>100</v>
      </c>
      <c r="Y19">
        <v>6.77</v>
      </c>
      <c r="Z19">
        <v>0.53</v>
      </c>
      <c r="AA19">
        <v>0</v>
      </c>
      <c r="AB19">
        <v>0</v>
      </c>
      <c r="AC19">
        <v>62.84</v>
      </c>
      <c r="AD19">
        <v>179.14</v>
      </c>
      <c r="AE19">
        <v>0</v>
      </c>
      <c r="AF19">
        <v>20.399999999999999</v>
      </c>
      <c r="AG19">
        <v>0</v>
      </c>
      <c r="AH19">
        <v>76.88</v>
      </c>
      <c r="AI19">
        <v>0</v>
      </c>
      <c r="AJ19">
        <v>0</v>
      </c>
    </row>
    <row r="20" spans="1:36">
      <c r="A20" t="s">
        <v>262</v>
      </c>
      <c r="G20" t="s">
        <v>62</v>
      </c>
      <c r="H20" s="73">
        <v>0.53</v>
      </c>
      <c r="I20" s="46">
        <v>0</v>
      </c>
      <c r="J20" s="46">
        <v>4.0599999999999996</v>
      </c>
      <c r="K20" s="46">
        <v>62.84</v>
      </c>
      <c r="L20" s="46">
        <v>6.77</v>
      </c>
      <c r="M20" s="74">
        <v>0</v>
      </c>
      <c r="N20" s="73">
        <v>199.54</v>
      </c>
      <c r="O20" s="46">
        <v>176.88</v>
      </c>
      <c r="P20" s="46">
        <v>0</v>
      </c>
      <c r="Q20" s="46">
        <v>0</v>
      </c>
      <c r="R20" s="46">
        <v>0</v>
      </c>
      <c r="S20" s="74">
        <v>0</v>
      </c>
      <c r="W20">
        <v>4.0599999999999996</v>
      </c>
      <c r="X20">
        <v>100</v>
      </c>
      <c r="Y20">
        <v>6.77</v>
      </c>
      <c r="Z20">
        <v>0.53</v>
      </c>
      <c r="AA20">
        <v>0</v>
      </c>
      <c r="AB20">
        <v>0</v>
      </c>
      <c r="AC20">
        <v>62.84</v>
      </c>
      <c r="AD20">
        <v>179.14</v>
      </c>
      <c r="AE20">
        <v>0</v>
      </c>
      <c r="AF20">
        <v>20.399999999999999</v>
      </c>
      <c r="AG20">
        <v>0</v>
      </c>
      <c r="AH20">
        <v>76.88</v>
      </c>
      <c r="AI20">
        <v>0</v>
      </c>
      <c r="AJ20">
        <v>0</v>
      </c>
    </row>
    <row r="21" spans="1:36">
      <c r="A21" t="s">
        <v>248</v>
      </c>
      <c r="G21" t="s">
        <v>63</v>
      </c>
      <c r="H21" s="73">
        <v>0.53</v>
      </c>
      <c r="I21" s="46">
        <v>0</v>
      </c>
      <c r="J21" s="46">
        <v>4.0599999999999996</v>
      </c>
      <c r="K21" s="46">
        <v>62.84</v>
      </c>
      <c r="L21" s="46">
        <v>6.77</v>
      </c>
      <c r="M21" s="74">
        <v>0</v>
      </c>
      <c r="N21" s="73">
        <v>199.54</v>
      </c>
      <c r="O21" s="46">
        <v>176.88</v>
      </c>
      <c r="P21" s="46">
        <v>0</v>
      </c>
      <c r="Q21" s="46">
        <v>0</v>
      </c>
      <c r="R21" s="46">
        <v>0</v>
      </c>
      <c r="S21" s="74">
        <v>0</v>
      </c>
      <c r="W21">
        <v>4.0599999999999996</v>
      </c>
      <c r="X21">
        <v>100</v>
      </c>
      <c r="Y21">
        <v>6.77</v>
      </c>
      <c r="Z21">
        <v>0.53</v>
      </c>
      <c r="AA21">
        <v>0</v>
      </c>
      <c r="AB21">
        <v>0</v>
      </c>
      <c r="AC21">
        <v>62.84</v>
      </c>
      <c r="AD21">
        <v>179.14</v>
      </c>
      <c r="AE21">
        <v>0</v>
      </c>
      <c r="AF21">
        <v>20.399999999999999</v>
      </c>
      <c r="AG21">
        <v>0</v>
      </c>
      <c r="AH21">
        <v>76.88</v>
      </c>
      <c r="AI21">
        <v>0</v>
      </c>
      <c r="AJ21">
        <v>0</v>
      </c>
    </row>
    <row r="22" spans="1:36">
      <c r="A22" t="s">
        <v>249</v>
      </c>
      <c r="G22" t="s">
        <v>64</v>
      </c>
      <c r="H22" s="73">
        <v>0.53</v>
      </c>
      <c r="I22" s="46">
        <v>0</v>
      </c>
      <c r="J22" s="46">
        <v>4.0599999999999996</v>
      </c>
      <c r="K22" s="46">
        <v>62.84</v>
      </c>
      <c r="L22" s="46">
        <v>6.77</v>
      </c>
      <c r="M22" s="74">
        <v>0</v>
      </c>
      <c r="N22" s="73">
        <v>199.54</v>
      </c>
      <c r="O22" s="46">
        <v>176.88</v>
      </c>
      <c r="P22" s="46">
        <v>0</v>
      </c>
      <c r="Q22" s="46">
        <v>0</v>
      </c>
      <c r="R22" s="46">
        <v>0</v>
      </c>
      <c r="S22" s="74">
        <v>0</v>
      </c>
      <c r="W22">
        <v>4.0599999999999996</v>
      </c>
      <c r="X22">
        <v>100</v>
      </c>
      <c r="Y22">
        <v>6.77</v>
      </c>
      <c r="Z22">
        <v>0.53</v>
      </c>
      <c r="AA22">
        <v>0</v>
      </c>
      <c r="AB22">
        <v>0</v>
      </c>
      <c r="AC22">
        <v>62.84</v>
      </c>
      <c r="AD22">
        <v>179.14</v>
      </c>
      <c r="AE22">
        <v>0</v>
      </c>
      <c r="AF22">
        <v>20.399999999999999</v>
      </c>
      <c r="AG22">
        <v>0</v>
      </c>
      <c r="AH22">
        <v>76.88</v>
      </c>
      <c r="AI22">
        <v>0</v>
      </c>
      <c r="AJ22">
        <v>0</v>
      </c>
    </row>
    <row r="23" spans="1:36">
      <c r="A23" t="s">
        <v>250</v>
      </c>
      <c r="G23" t="s">
        <v>65</v>
      </c>
      <c r="H23" s="73">
        <v>0.53</v>
      </c>
      <c r="I23" s="46">
        <v>0</v>
      </c>
      <c r="J23" s="46">
        <v>4.0599999999999996</v>
      </c>
      <c r="K23" s="46">
        <v>62.84</v>
      </c>
      <c r="L23" s="46">
        <v>6.77</v>
      </c>
      <c r="M23" s="74">
        <v>0</v>
      </c>
      <c r="N23" s="73">
        <v>199.54</v>
      </c>
      <c r="O23" s="46">
        <v>176.88</v>
      </c>
      <c r="P23" s="46">
        <v>0</v>
      </c>
      <c r="Q23" s="46">
        <v>0</v>
      </c>
      <c r="R23" s="46">
        <v>0</v>
      </c>
      <c r="S23" s="74">
        <v>0</v>
      </c>
      <c r="W23">
        <v>4.0599999999999996</v>
      </c>
      <c r="X23">
        <v>100</v>
      </c>
      <c r="Y23">
        <v>6.77</v>
      </c>
      <c r="Z23">
        <v>0.53</v>
      </c>
      <c r="AA23">
        <v>0</v>
      </c>
      <c r="AB23">
        <v>0</v>
      </c>
      <c r="AC23">
        <v>62.84</v>
      </c>
      <c r="AD23">
        <v>179.14</v>
      </c>
      <c r="AE23">
        <v>0</v>
      </c>
      <c r="AF23">
        <v>20.399999999999999</v>
      </c>
      <c r="AG23">
        <v>0</v>
      </c>
      <c r="AH23">
        <v>76.88</v>
      </c>
      <c r="AI23">
        <v>0</v>
      </c>
      <c r="AJ23">
        <v>0</v>
      </c>
    </row>
    <row r="24" spans="1:36">
      <c r="A24" t="s">
        <v>251</v>
      </c>
      <c r="G24" t="s">
        <v>66</v>
      </c>
      <c r="H24" s="73">
        <v>0.53</v>
      </c>
      <c r="I24" s="46">
        <v>0</v>
      </c>
      <c r="J24" s="46">
        <v>4.0599999999999996</v>
      </c>
      <c r="K24" s="46">
        <v>62.84</v>
      </c>
      <c r="L24" s="46">
        <v>6.77</v>
      </c>
      <c r="M24" s="74">
        <v>0</v>
      </c>
      <c r="N24" s="73">
        <v>199.54</v>
      </c>
      <c r="O24" s="46">
        <v>176.88</v>
      </c>
      <c r="P24" s="46">
        <v>0</v>
      </c>
      <c r="Q24" s="46">
        <v>0</v>
      </c>
      <c r="R24" s="46">
        <v>0</v>
      </c>
      <c r="S24" s="74">
        <v>0</v>
      </c>
      <c r="W24">
        <v>4.0599999999999996</v>
      </c>
      <c r="X24">
        <v>100</v>
      </c>
      <c r="Y24">
        <v>6.77</v>
      </c>
      <c r="Z24">
        <v>0.53</v>
      </c>
      <c r="AA24">
        <v>0</v>
      </c>
      <c r="AB24">
        <v>0</v>
      </c>
      <c r="AC24">
        <v>62.84</v>
      </c>
      <c r="AD24">
        <v>179.14</v>
      </c>
      <c r="AE24">
        <v>0</v>
      </c>
      <c r="AF24">
        <v>20.399999999999999</v>
      </c>
      <c r="AG24">
        <v>0</v>
      </c>
      <c r="AH24">
        <v>76.88</v>
      </c>
      <c r="AI24">
        <v>0</v>
      </c>
      <c r="AJ24">
        <v>0</v>
      </c>
    </row>
    <row r="25" spans="1:36">
      <c r="A25" t="s">
        <v>252</v>
      </c>
      <c r="G25" t="s">
        <v>67</v>
      </c>
      <c r="H25" s="73">
        <v>0.53</v>
      </c>
      <c r="I25" s="46">
        <v>0</v>
      </c>
      <c r="J25" s="46">
        <v>4.0599999999999996</v>
      </c>
      <c r="K25" s="46">
        <v>62.84</v>
      </c>
      <c r="L25" s="46">
        <v>6.77</v>
      </c>
      <c r="M25" s="74">
        <v>0</v>
      </c>
      <c r="N25" s="73">
        <v>199.54</v>
      </c>
      <c r="O25" s="46">
        <v>176.88</v>
      </c>
      <c r="P25" s="46">
        <v>0</v>
      </c>
      <c r="Q25" s="46">
        <v>0</v>
      </c>
      <c r="R25" s="46">
        <v>0</v>
      </c>
      <c r="S25" s="74">
        <v>0</v>
      </c>
      <c r="W25">
        <v>4.0599999999999996</v>
      </c>
      <c r="X25">
        <v>100</v>
      </c>
      <c r="Y25">
        <v>6.77</v>
      </c>
      <c r="Z25">
        <v>0.53</v>
      </c>
      <c r="AA25">
        <v>0</v>
      </c>
      <c r="AB25">
        <v>0</v>
      </c>
      <c r="AC25">
        <v>62.84</v>
      </c>
      <c r="AD25">
        <v>179.14</v>
      </c>
      <c r="AE25">
        <v>0</v>
      </c>
      <c r="AF25">
        <v>20.399999999999999</v>
      </c>
      <c r="AG25">
        <v>0</v>
      </c>
      <c r="AH25">
        <v>76.88</v>
      </c>
      <c r="AI25">
        <v>0</v>
      </c>
      <c r="AJ25">
        <v>0</v>
      </c>
    </row>
    <row r="26" spans="1:36">
      <c r="A26" t="s">
        <v>253</v>
      </c>
      <c r="G26" t="s">
        <v>68</v>
      </c>
      <c r="H26" s="73">
        <v>0.53</v>
      </c>
      <c r="I26" s="46">
        <v>0</v>
      </c>
      <c r="J26" s="46">
        <v>4.0599999999999996</v>
      </c>
      <c r="K26" s="46">
        <v>62.84</v>
      </c>
      <c r="L26" s="46">
        <v>6.77</v>
      </c>
      <c r="M26" s="74">
        <v>0</v>
      </c>
      <c r="N26" s="73">
        <v>199.54</v>
      </c>
      <c r="O26" s="46">
        <v>176.88</v>
      </c>
      <c r="P26" s="46">
        <v>0</v>
      </c>
      <c r="Q26" s="46">
        <v>0</v>
      </c>
      <c r="R26" s="46">
        <v>0</v>
      </c>
      <c r="S26" s="74">
        <v>0</v>
      </c>
      <c r="W26">
        <v>4.0599999999999996</v>
      </c>
      <c r="X26">
        <v>100</v>
      </c>
      <c r="Y26">
        <v>6.77</v>
      </c>
      <c r="Z26">
        <v>0.53</v>
      </c>
      <c r="AA26">
        <v>0</v>
      </c>
      <c r="AB26">
        <v>0</v>
      </c>
      <c r="AC26">
        <v>62.84</v>
      </c>
      <c r="AD26">
        <v>179.14</v>
      </c>
      <c r="AE26">
        <v>0</v>
      </c>
      <c r="AF26">
        <v>20.399999999999999</v>
      </c>
      <c r="AG26">
        <v>0</v>
      </c>
      <c r="AH26">
        <v>76.88</v>
      </c>
      <c r="AI26">
        <v>0</v>
      </c>
      <c r="AJ26">
        <v>0</v>
      </c>
    </row>
    <row r="27" spans="1:36">
      <c r="A27" t="s">
        <v>254</v>
      </c>
      <c r="G27" t="s">
        <v>69</v>
      </c>
      <c r="H27" s="73">
        <v>0.57999999999999996</v>
      </c>
      <c r="I27" s="46">
        <v>0</v>
      </c>
      <c r="J27" s="46">
        <v>4.0599999999999996</v>
      </c>
      <c r="K27" s="46">
        <v>62.84</v>
      </c>
      <c r="L27" s="46">
        <v>6.77</v>
      </c>
      <c r="M27" s="74">
        <v>0</v>
      </c>
      <c r="N27" s="73">
        <v>275.88</v>
      </c>
      <c r="O27" s="46">
        <v>100</v>
      </c>
      <c r="P27" s="46">
        <v>0</v>
      </c>
      <c r="Q27" s="46">
        <v>0</v>
      </c>
      <c r="R27" s="46">
        <v>0</v>
      </c>
      <c r="S27" s="74">
        <v>0</v>
      </c>
      <c r="W27">
        <v>4.0599999999999996</v>
      </c>
      <c r="X27">
        <v>0</v>
      </c>
      <c r="Y27">
        <v>6.77</v>
      </c>
      <c r="Z27">
        <v>0.57999999999999996</v>
      </c>
      <c r="AA27">
        <v>0</v>
      </c>
      <c r="AB27">
        <v>0</v>
      </c>
      <c r="AC27">
        <v>62.84</v>
      </c>
      <c r="AD27">
        <v>0</v>
      </c>
      <c r="AE27">
        <v>100</v>
      </c>
      <c r="AF27">
        <v>20.399999999999999</v>
      </c>
      <c r="AG27">
        <v>255.48</v>
      </c>
      <c r="AH27">
        <v>0</v>
      </c>
      <c r="AI27">
        <v>0</v>
      </c>
      <c r="AJ27">
        <v>0</v>
      </c>
    </row>
    <row r="28" spans="1:36">
      <c r="A28" t="s">
        <v>255</v>
      </c>
      <c r="G28" t="s">
        <v>70</v>
      </c>
      <c r="H28" s="73">
        <v>0.57999999999999996</v>
      </c>
      <c r="I28" s="46">
        <v>0</v>
      </c>
      <c r="J28" s="46">
        <v>4.0599999999999996</v>
      </c>
      <c r="K28" s="46">
        <v>62.84</v>
      </c>
      <c r="L28" s="46">
        <v>6.77</v>
      </c>
      <c r="M28" s="74">
        <v>0</v>
      </c>
      <c r="N28" s="73">
        <v>275.88</v>
      </c>
      <c r="O28" s="46">
        <v>100</v>
      </c>
      <c r="P28" s="46">
        <v>0</v>
      </c>
      <c r="Q28" s="46">
        <v>0</v>
      </c>
      <c r="R28" s="46">
        <v>0</v>
      </c>
      <c r="S28" s="74">
        <v>0</v>
      </c>
      <c r="W28">
        <v>4.0599999999999996</v>
      </c>
      <c r="X28">
        <v>0</v>
      </c>
      <c r="Y28">
        <v>6.77</v>
      </c>
      <c r="Z28">
        <v>0.57999999999999996</v>
      </c>
      <c r="AA28">
        <v>0</v>
      </c>
      <c r="AB28">
        <v>0</v>
      </c>
      <c r="AC28">
        <v>62.84</v>
      </c>
      <c r="AD28">
        <v>0</v>
      </c>
      <c r="AE28">
        <v>100</v>
      </c>
      <c r="AF28">
        <v>20.399999999999999</v>
      </c>
      <c r="AG28">
        <v>255.48</v>
      </c>
      <c r="AH28">
        <v>0</v>
      </c>
      <c r="AI28">
        <v>0</v>
      </c>
      <c r="AJ28">
        <v>0</v>
      </c>
    </row>
    <row r="29" spans="1:36">
      <c r="A29" t="s">
        <v>263</v>
      </c>
      <c r="G29" t="s">
        <v>71</v>
      </c>
      <c r="H29" s="73">
        <v>0.57999999999999996</v>
      </c>
      <c r="I29" s="46">
        <v>0</v>
      </c>
      <c r="J29" s="46">
        <v>4.0599999999999996</v>
      </c>
      <c r="K29" s="46">
        <v>62.84</v>
      </c>
      <c r="L29" s="46">
        <v>6.77</v>
      </c>
      <c r="M29" s="74">
        <v>0</v>
      </c>
      <c r="N29" s="73">
        <v>275.88</v>
      </c>
      <c r="O29" s="46">
        <v>100</v>
      </c>
      <c r="P29" s="46">
        <v>0</v>
      </c>
      <c r="Q29" s="46">
        <v>0</v>
      </c>
      <c r="R29" s="46">
        <v>0</v>
      </c>
      <c r="S29" s="74">
        <v>0</v>
      </c>
      <c r="W29">
        <v>4.0599999999999996</v>
      </c>
      <c r="X29">
        <v>0</v>
      </c>
      <c r="Y29">
        <v>6.77</v>
      </c>
      <c r="Z29">
        <v>0.57999999999999996</v>
      </c>
      <c r="AA29">
        <v>0</v>
      </c>
      <c r="AB29">
        <v>0</v>
      </c>
      <c r="AC29">
        <v>62.84</v>
      </c>
      <c r="AD29">
        <v>0</v>
      </c>
      <c r="AE29">
        <v>100</v>
      </c>
      <c r="AF29">
        <v>20.399999999999999</v>
      </c>
      <c r="AG29">
        <v>255.48</v>
      </c>
      <c r="AH29">
        <v>0</v>
      </c>
      <c r="AI29">
        <v>0</v>
      </c>
      <c r="AJ29">
        <v>0</v>
      </c>
    </row>
    <row r="30" spans="1:36">
      <c r="A30" t="s">
        <v>264</v>
      </c>
      <c r="G30" t="s">
        <v>72</v>
      </c>
      <c r="H30" s="73">
        <v>0.57999999999999996</v>
      </c>
      <c r="I30" s="46">
        <v>0</v>
      </c>
      <c r="J30" s="46">
        <v>4.0599999999999996</v>
      </c>
      <c r="K30" s="46">
        <v>62.84</v>
      </c>
      <c r="L30" s="46">
        <v>6.77</v>
      </c>
      <c r="M30" s="74">
        <v>0</v>
      </c>
      <c r="N30" s="73">
        <v>275.88</v>
      </c>
      <c r="O30" s="46">
        <v>100</v>
      </c>
      <c r="P30" s="46">
        <v>0</v>
      </c>
      <c r="Q30" s="46">
        <v>0</v>
      </c>
      <c r="R30" s="46">
        <v>0</v>
      </c>
      <c r="S30" s="74">
        <v>0</v>
      </c>
      <c r="W30">
        <v>4.0599999999999996</v>
      </c>
      <c r="X30">
        <v>0</v>
      </c>
      <c r="Y30">
        <v>6.77</v>
      </c>
      <c r="Z30">
        <v>0.57999999999999996</v>
      </c>
      <c r="AA30">
        <v>0</v>
      </c>
      <c r="AB30">
        <v>0</v>
      </c>
      <c r="AC30">
        <v>62.84</v>
      </c>
      <c r="AD30">
        <v>0</v>
      </c>
      <c r="AE30">
        <v>100</v>
      </c>
      <c r="AF30">
        <v>20.399999999999999</v>
      </c>
      <c r="AG30">
        <v>255.48</v>
      </c>
      <c r="AH30">
        <v>0</v>
      </c>
      <c r="AI30">
        <v>0</v>
      </c>
      <c r="AJ30">
        <v>0</v>
      </c>
    </row>
    <row r="31" spans="1:36">
      <c r="A31" t="s">
        <v>274</v>
      </c>
      <c r="G31" t="s">
        <v>73</v>
      </c>
      <c r="H31" s="73">
        <v>0.68</v>
      </c>
      <c r="I31" s="46">
        <v>0</v>
      </c>
      <c r="J31" s="46">
        <v>3.97</v>
      </c>
      <c r="K31" s="46">
        <v>62.84</v>
      </c>
      <c r="L31" s="46">
        <v>7.2799999999999994</v>
      </c>
      <c r="M31" s="74">
        <v>0</v>
      </c>
      <c r="N31" s="73">
        <v>275.88</v>
      </c>
      <c r="O31" s="46">
        <v>100</v>
      </c>
      <c r="P31" s="46">
        <v>0</v>
      </c>
      <c r="Q31" s="46">
        <v>0</v>
      </c>
      <c r="R31" s="46">
        <v>0</v>
      </c>
      <c r="S31" s="74">
        <v>0</v>
      </c>
      <c r="W31">
        <v>3.97</v>
      </c>
      <c r="X31">
        <v>0</v>
      </c>
      <c r="Y31">
        <v>6.77</v>
      </c>
      <c r="Z31">
        <v>0.68</v>
      </c>
      <c r="AA31">
        <v>0</v>
      </c>
      <c r="AB31">
        <v>0.51</v>
      </c>
      <c r="AC31">
        <v>62.84</v>
      </c>
      <c r="AD31">
        <v>0</v>
      </c>
      <c r="AE31">
        <v>100</v>
      </c>
      <c r="AF31">
        <v>20.399999999999999</v>
      </c>
      <c r="AG31">
        <v>255.48</v>
      </c>
      <c r="AH31">
        <v>0</v>
      </c>
      <c r="AI31">
        <v>0</v>
      </c>
      <c r="AJ31">
        <v>0</v>
      </c>
    </row>
    <row r="32" spans="1:36">
      <c r="A32" t="s">
        <v>275</v>
      </c>
      <c r="G32" t="s">
        <v>74</v>
      </c>
      <c r="H32" s="73">
        <v>0.68</v>
      </c>
      <c r="I32" s="46">
        <v>0</v>
      </c>
      <c r="J32" s="46">
        <v>3.97</v>
      </c>
      <c r="K32" s="46">
        <v>62.84</v>
      </c>
      <c r="L32" s="46">
        <v>7.6</v>
      </c>
      <c r="M32" s="74">
        <v>0</v>
      </c>
      <c r="N32" s="73">
        <v>275.88</v>
      </c>
      <c r="O32" s="46">
        <v>100</v>
      </c>
      <c r="P32" s="46">
        <v>0</v>
      </c>
      <c r="Q32" s="46">
        <v>0</v>
      </c>
      <c r="R32" s="46">
        <v>0</v>
      </c>
      <c r="S32" s="74">
        <v>0</v>
      </c>
      <c r="W32">
        <v>3.97</v>
      </c>
      <c r="X32">
        <v>0</v>
      </c>
      <c r="Y32">
        <v>6.77</v>
      </c>
      <c r="Z32">
        <v>0.68</v>
      </c>
      <c r="AA32">
        <v>0</v>
      </c>
      <c r="AB32">
        <v>0.83</v>
      </c>
      <c r="AC32">
        <v>62.84</v>
      </c>
      <c r="AD32">
        <v>0</v>
      </c>
      <c r="AE32">
        <v>100</v>
      </c>
      <c r="AF32">
        <v>20.399999999999999</v>
      </c>
      <c r="AG32">
        <v>255.48</v>
      </c>
      <c r="AH32">
        <v>0</v>
      </c>
      <c r="AI32">
        <v>0</v>
      </c>
      <c r="AJ32">
        <v>0</v>
      </c>
    </row>
    <row r="33" spans="1:36">
      <c r="A33" t="s">
        <v>276</v>
      </c>
      <c r="G33" t="s">
        <v>75</v>
      </c>
      <c r="H33" s="73">
        <v>0.68</v>
      </c>
      <c r="I33" s="46">
        <v>0</v>
      </c>
      <c r="J33" s="46">
        <v>3.97</v>
      </c>
      <c r="K33" s="46">
        <v>62.84</v>
      </c>
      <c r="L33" s="46">
        <v>7.9799999999999995</v>
      </c>
      <c r="M33" s="74">
        <v>0</v>
      </c>
      <c r="N33" s="73">
        <v>275.88</v>
      </c>
      <c r="O33" s="46">
        <v>100</v>
      </c>
      <c r="P33" s="46">
        <v>0</v>
      </c>
      <c r="Q33" s="46">
        <v>0</v>
      </c>
      <c r="R33" s="46">
        <v>0</v>
      </c>
      <c r="S33" s="74">
        <v>0</v>
      </c>
      <c r="W33">
        <v>3.97</v>
      </c>
      <c r="X33">
        <v>0</v>
      </c>
      <c r="Y33">
        <v>6.77</v>
      </c>
      <c r="Z33">
        <v>0.68</v>
      </c>
      <c r="AA33">
        <v>0</v>
      </c>
      <c r="AB33">
        <v>1.21</v>
      </c>
      <c r="AC33">
        <v>62.84</v>
      </c>
      <c r="AD33">
        <v>0</v>
      </c>
      <c r="AE33">
        <v>100</v>
      </c>
      <c r="AF33">
        <v>20.399999999999999</v>
      </c>
      <c r="AG33">
        <v>255.48</v>
      </c>
      <c r="AH33">
        <v>0</v>
      </c>
      <c r="AI33">
        <v>0</v>
      </c>
      <c r="AJ33">
        <v>0</v>
      </c>
    </row>
    <row r="34" spans="1:36">
      <c r="A34" t="s">
        <v>277</v>
      </c>
      <c r="G34" t="s">
        <v>76</v>
      </c>
      <c r="H34" s="73">
        <v>0.68</v>
      </c>
      <c r="I34" s="46">
        <v>0</v>
      </c>
      <c r="J34" s="46">
        <v>3.97</v>
      </c>
      <c r="K34" s="46">
        <v>62.84</v>
      </c>
      <c r="L34" s="46">
        <v>8.39</v>
      </c>
      <c r="M34" s="74">
        <v>0</v>
      </c>
      <c r="N34" s="73">
        <v>275.88</v>
      </c>
      <c r="O34" s="46">
        <v>100</v>
      </c>
      <c r="P34" s="46">
        <v>0</v>
      </c>
      <c r="Q34" s="46">
        <v>0</v>
      </c>
      <c r="R34" s="46">
        <v>0</v>
      </c>
      <c r="S34" s="74">
        <v>0</v>
      </c>
      <c r="W34">
        <v>3.97</v>
      </c>
      <c r="X34">
        <v>0</v>
      </c>
      <c r="Y34">
        <v>6.77</v>
      </c>
      <c r="Z34">
        <v>0.68</v>
      </c>
      <c r="AA34">
        <v>0</v>
      </c>
      <c r="AB34">
        <v>1.62</v>
      </c>
      <c r="AC34">
        <v>62.84</v>
      </c>
      <c r="AD34">
        <v>0</v>
      </c>
      <c r="AE34">
        <v>100</v>
      </c>
      <c r="AF34">
        <v>20.399999999999999</v>
      </c>
      <c r="AG34">
        <v>255.48</v>
      </c>
      <c r="AH34">
        <v>0</v>
      </c>
      <c r="AI34">
        <v>0</v>
      </c>
      <c r="AJ34">
        <v>0</v>
      </c>
    </row>
    <row r="35" spans="1:36">
      <c r="A35" t="s">
        <v>279</v>
      </c>
      <c r="G35" t="s">
        <v>77</v>
      </c>
      <c r="H35" s="73">
        <v>0.97</v>
      </c>
      <c r="I35" s="46">
        <v>0</v>
      </c>
      <c r="J35" s="46">
        <v>3.97</v>
      </c>
      <c r="K35" s="46">
        <v>62.84</v>
      </c>
      <c r="L35" s="46">
        <v>8.86</v>
      </c>
      <c r="M35" s="74">
        <v>0</v>
      </c>
      <c r="N35" s="73">
        <v>275.88</v>
      </c>
      <c r="O35" s="46">
        <v>100</v>
      </c>
      <c r="P35" s="46">
        <v>0</v>
      </c>
      <c r="Q35" s="46">
        <v>0</v>
      </c>
      <c r="R35" s="46">
        <v>0</v>
      </c>
      <c r="S35" s="74">
        <v>0</v>
      </c>
      <c r="W35">
        <v>3.97</v>
      </c>
      <c r="X35">
        <v>0</v>
      </c>
      <c r="Y35">
        <v>6.77</v>
      </c>
      <c r="Z35">
        <v>0.97</v>
      </c>
      <c r="AA35">
        <v>0</v>
      </c>
      <c r="AB35">
        <v>2.09</v>
      </c>
      <c r="AC35">
        <v>62.84</v>
      </c>
      <c r="AD35">
        <v>0</v>
      </c>
      <c r="AE35">
        <v>100</v>
      </c>
      <c r="AF35">
        <v>20.399999999999999</v>
      </c>
      <c r="AG35">
        <v>255.48</v>
      </c>
      <c r="AH35">
        <v>0</v>
      </c>
      <c r="AI35">
        <v>0</v>
      </c>
      <c r="AJ35">
        <v>0</v>
      </c>
    </row>
    <row r="36" spans="1:36">
      <c r="A36" t="s">
        <v>309</v>
      </c>
      <c r="G36" t="s">
        <v>78</v>
      </c>
      <c r="H36" s="73">
        <v>0.97</v>
      </c>
      <c r="I36" s="46">
        <v>0</v>
      </c>
      <c r="J36" s="46">
        <v>3.97</v>
      </c>
      <c r="K36" s="46">
        <v>62.84</v>
      </c>
      <c r="L36" s="46">
        <v>9.32</v>
      </c>
      <c r="M36" s="74">
        <v>0</v>
      </c>
      <c r="N36" s="73">
        <v>275.88</v>
      </c>
      <c r="O36" s="46">
        <v>100</v>
      </c>
      <c r="P36" s="46">
        <v>0</v>
      </c>
      <c r="Q36" s="46">
        <v>0</v>
      </c>
      <c r="R36" s="46">
        <v>0</v>
      </c>
      <c r="S36" s="74">
        <v>0</v>
      </c>
      <c r="W36">
        <v>3.97</v>
      </c>
      <c r="X36">
        <v>0</v>
      </c>
      <c r="Y36">
        <v>6.77</v>
      </c>
      <c r="Z36">
        <v>0.97</v>
      </c>
      <c r="AA36">
        <v>0</v>
      </c>
      <c r="AB36">
        <v>2.5499999999999998</v>
      </c>
      <c r="AC36">
        <v>62.84</v>
      </c>
      <c r="AD36">
        <v>0</v>
      </c>
      <c r="AE36">
        <v>100</v>
      </c>
      <c r="AF36">
        <v>20.399999999999999</v>
      </c>
      <c r="AG36">
        <v>255.48</v>
      </c>
      <c r="AH36">
        <v>0</v>
      </c>
      <c r="AI36">
        <v>0</v>
      </c>
      <c r="AJ36">
        <v>0</v>
      </c>
    </row>
    <row r="37" spans="1:36">
      <c r="A37" t="s">
        <v>310</v>
      </c>
      <c r="G37" t="s">
        <v>79</v>
      </c>
      <c r="H37" s="73">
        <v>0.97</v>
      </c>
      <c r="I37" s="46">
        <v>0</v>
      </c>
      <c r="J37" s="46">
        <v>3.97</v>
      </c>
      <c r="K37" s="46">
        <v>62.84</v>
      </c>
      <c r="L37" s="46">
        <v>9.7899999999999991</v>
      </c>
      <c r="M37" s="74">
        <v>0</v>
      </c>
      <c r="N37" s="73">
        <v>275.88</v>
      </c>
      <c r="O37" s="46">
        <v>100</v>
      </c>
      <c r="P37" s="46">
        <v>0</v>
      </c>
      <c r="Q37" s="46">
        <v>0</v>
      </c>
      <c r="R37" s="46">
        <v>0</v>
      </c>
      <c r="S37" s="74">
        <v>0</v>
      </c>
      <c r="W37">
        <v>3.97</v>
      </c>
      <c r="X37">
        <v>0</v>
      </c>
      <c r="Y37">
        <v>6.77</v>
      </c>
      <c r="Z37">
        <v>0.97</v>
      </c>
      <c r="AA37">
        <v>0</v>
      </c>
      <c r="AB37">
        <v>3.02</v>
      </c>
      <c r="AC37">
        <v>62.84</v>
      </c>
      <c r="AD37">
        <v>0</v>
      </c>
      <c r="AE37">
        <v>100</v>
      </c>
      <c r="AF37">
        <v>20.399999999999999</v>
      </c>
      <c r="AG37">
        <v>255.48</v>
      </c>
      <c r="AH37">
        <v>0</v>
      </c>
      <c r="AI37">
        <v>0</v>
      </c>
      <c r="AJ37">
        <v>0</v>
      </c>
    </row>
    <row r="38" spans="1:36">
      <c r="A38" t="s">
        <v>311</v>
      </c>
      <c r="G38" t="s">
        <v>80</v>
      </c>
      <c r="H38" s="73">
        <v>0.97</v>
      </c>
      <c r="I38" s="46">
        <v>0</v>
      </c>
      <c r="J38" s="46">
        <v>3.97</v>
      </c>
      <c r="K38" s="46">
        <v>62.84</v>
      </c>
      <c r="L38" s="46">
        <v>10.24</v>
      </c>
      <c r="M38" s="74">
        <v>0</v>
      </c>
      <c r="N38" s="73">
        <v>275.88</v>
      </c>
      <c r="O38" s="46">
        <v>100</v>
      </c>
      <c r="P38" s="46">
        <v>0</v>
      </c>
      <c r="Q38" s="46">
        <v>0</v>
      </c>
      <c r="R38" s="46">
        <v>0</v>
      </c>
      <c r="S38" s="74">
        <v>0</v>
      </c>
      <c r="W38">
        <v>3.97</v>
      </c>
      <c r="X38">
        <v>0</v>
      </c>
      <c r="Y38">
        <v>6.77</v>
      </c>
      <c r="Z38">
        <v>0.97</v>
      </c>
      <c r="AA38">
        <v>0</v>
      </c>
      <c r="AB38">
        <v>3.47</v>
      </c>
      <c r="AC38">
        <v>62.84</v>
      </c>
      <c r="AD38">
        <v>0</v>
      </c>
      <c r="AE38">
        <v>100</v>
      </c>
      <c r="AF38">
        <v>20.399999999999999</v>
      </c>
      <c r="AG38">
        <v>255.48</v>
      </c>
      <c r="AH38">
        <v>0</v>
      </c>
      <c r="AI38">
        <v>0</v>
      </c>
      <c r="AJ38">
        <v>0</v>
      </c>
    </row>
    <row r="39" spans="1:36">
      <c r="A39" t="s">
        <v>312</v>
      </c>
      <c r="G39" t="s">
        <v>81</v>
      </c>
      <c r="H39" s="73">
        <v>0.97</v>
      </c>
      <c r="I39" s="46">
        <v>0</v>
      </c>
      <c r="J39" s="46">
        <v>3.97</v>
      </c>
      <c r="K39" s="46">
        <v>105.38000000000001</v>
      </c>
      <c r="L39" s="46">
        <v>10.7</v>
      </c>
      <c r="M39" s="74">
        <v>0</v>
      </c>
      <c r="N39" s="73">
        <v>275.88</v>
      </c>
      <c r="O39" s="46">
        <v>100</v>
      </c>
      <c r="P39" s="46">
        <v>0</v>
      </c>
      <c r="Q39" s="46">
        <v>0</v>
      </c>
      <c r="R39" s="46">
        <v>0</v>
      </c>
      <c r="S39" s="74">
        <v>0</v>
      </c>
      <c r="W39">
        <v>3.97</v>
      </c>
      <c r="X39">
        <v>0</v>
      </c>
      <c r="Y39">
        <v>6.77</v>
      </c>
      <c r="Z39">
        <v>0.97</v>
      </c>
      <c r="AA39">
        <v>0</v>
      </c>
      <c r="AB39">
        <v>3.93</v>
      </c>
      <c r="AC39">
        <v>62.84</v>
      </c>
      <c r="AD39">
        <v>0</v>
      </c>
      <c r="AE39">
        <v>100</v>
      </c>
      <c r="AF39">
        <v>20.399999999999999</v>
      </c>
      <c r="AG39">
        <v>255.48</v>
      </c>
      <c r="AH39">
        <v>0</v>
      </c>
      <c r="AI39">
        <v>18.37</v>
      </c>
      <c r="AJ39">
        <v>24.17</v>
      </c>
    </row>
    <row r="40" spans="1:36">
      <c r="A40" t="s">
        <v>329</v>
      </c>
      <c r="G40" t="s">
        <v>82</v>
      </c>
      <c r="H40" s="73">
        <v>0.97</v>
      </c>
      <c r="I40" s="46">
        <v>0</v>
      </c>
      <c r="J40" s="46">
        <v>3.97</v>
      </c>
      <c r="K40" s="46">
        <v>105.38000000000001</v>
      </c>
      <c r="L40" s="46">
        <v>11.149999999999999</v>
      </c>
      <c r="M40" s="74">
        <v>0</v>
      </c>
      <c r="N40" s="73">
        <v>275.88</v>
      </c>
      <c r="O40" s="46">
        <v>100</v>
      </c>
      <c r="P40" s="46">
        <v>0</v>
      </c>
      <c r="Q40" s="46">
        <v>0</v>
      </c>
      <c r="R40" s="46">
        <v>0</v>
      </c>
      <c r="S40" s="74">
        <v>0</v>
      </c>
      <c r="W40">
        <v>3.97</v>
      </c>
      <c r="X40">
        <v>0</v>
      </c>
      <c r="Y40">
        <v>6.77</v>
      </c>
      <c r="Z40">
        <v>0.97</v>
      </c>
      <c r="AA40">
        <v>0</v>
      </c>
      <c r="AB40">
        <v>4.38</v>
      </c>
      <c r="AC40">
        <v>62.84</v>
      </c>
      <c r="AD40">
        <v>0</v>
      </c>
      <c r="AE40">
        <v>100</v>
      </c>
      <c r="AF40">
        <v>20.399999999999999</v>
      </c>
      <c r="AG40">
        <v>255.48</v>
      </c>
      <c r="AH40">
        <v>0</v>
      </c>
      <c r="AI40">
        <v>18.37</v>
      </c>
      <c r="AJ40">
        <v>24.17</v>
      </c>
    </row>
    <row r="41" spans="1:36">
      <c r="A41" t="s">
        <v>330</v>
      </c>
      <c r="G41" t="s">
        <v>83</v>
      </c>
      <c r="H41" s="73">
        <v>0.97</v>
      </c>
      <c r="I41" s="46">
        <v>0</v>
      </c>
      <c r="J41" s="46">
        <v>3.97</v>
      </c>
      <c r="K41" s="46">
        <v>105.38000000000001</v>
      </c>
      <c r="L41" s="46">
        <v>11.52</v>
      </c>
      <c r="M41" s="74">
        <v>0</v>
      </c>
      <c r="N41" s="73">
        <v>275.88</v>
      </c>
      <c r="O41" s="46">
        <v>100</v>
      </c>
      <c r="P41" s="46">
        <v>0</v>
      </c>
      <c r="Q41" s="46">
        <v>0</v>
      </c>
      <c r="R41" s="46">
        <v>0</v>
      </c>
      <c r="S41" s="74">
        <v>0</v>
      </c>
      <c r="W41">
        <v>3.97</v>
      </c>
      <c r="X41">
        <v>0</v>
      </c>
      <c r="Y41">
        <v>6.77</v>
      </c>
      <c r="Z41">
        <v>0.97</v>
      </c>
      <c r="AA41">
        <v>0</v>
      </c>
      <c r="AB41">
        <v>4.75</v>
      </c>
      <c r="AC41">
        <v>62.84</v>
      </c>
      <c r="AD41">
        <v>0</v>
      </c>
      <c r="AE41">
        <v>100</v>
      </c>
      <c r="AF41">
        <v>20.399999999999999</v>
      </c>
      <c r="AG41">
        <v>255.48</v>
      </c>
      <c r="AH41">
        <v>0</v>
      </c>
      <c r="AI41">
        <v>18.37</v>
      </c>
      <c r="AJ41">
        <v>24.17</v>
      </c>
    </row>
    <row r="42" spans="1:36">
      <c r="A42" t="s">
        <v>331</v>
      </c>
      <c r="G42" t="s">
        <v>84</v>
      </c>
      <c r="H42" s="73">
        <v>0.97</v>
      </c>
      <c r="I42" s="46">
        <v>0</v>
      </c>
      <c r="J42" s="46">
        <v>3.97</v>
      </c>
      <c r="K42" s="46">
        <v>105.38000000000001</v>
      </c>
      <c r="L42" s="46">
        <v>11.879999999999999</v>
      </c>
      <c r="M42" s="74">
        <v>0</v>
      </c>
      <c r="N42" s="73">
        <v>275.88</v>
      </c>
      <c r="O42" s="46">
        <v>100</v>
      </c>
      <c r="P42" s="46">
        <v>0</v>
      </c>
      <c r="Q42" s="46">
        <v>0</v>
      </c>
      <c r="R42" s="46">
        <v>0</v>
      </c>
      <c r="S42" s="74">
        <v>0</v>
      </c>
      <c r="W42">
        <v>3.97</v>
      </c>
      <c r="X42">
        <v>0</v>
      </c>
      <c r="Y42">
        <v>6.77</v>
      </c>
      <c r="Z42">
        <v>0.97</v>
      </c>
      <c r="AA42">
        <v>0</v>
      </c>
      <c r="AB42">
        <v>5.1100000000000003</v>
      </c>
      <c r="AC42">
        <v>62.84</v>
      </c>
      <c r="AD42">
        <v>0</v>
      </c>
      <c r="AE42">
        <v>100</v>
      </c>
      <c r="AF42">
        <v>20.399999999999999</v>
      </c>
      <c r="AG42">
        <v>255.48</v>
      </c>
      <c r="AH42">
        <v>0</v>
      </c>
      <c r="AI42">
        <v>18.37</v>
      </c>
      <c r="AJ42">
        <v>24.17</v>
      </c>
    </row>
    <row r="43" spans="1:36">
      <c r="A43" t="s">
        <v>337</v>
      </c>
      <c r="G43" t="s">
        <v>85</v>
      </c>
      <c r="H43" s="73">
        <v>0.97</v>
      </c>
      <c r="I43" s="46">
        <v>0</v>
      </c>
      <c r="J43" s="46">
        <v>3.97</v>
      </c>
      <c r="K43" s="46">
        <v>105.38000000000001</v>
      </c>
      <c r="L43" s="46">
        <v>12.23</v>
      </c>
      <c r="M43" s="74">
        <v>0</v>
      </c>
      <c r="N43" s="73">
        <v>275.88</v>
      </c>
      <c r="O43" s="46">
        <v>100</v>
      </c>
      <c r="P43" s="46">
        <v>0</v>
      </c>
      <c r="Q43" s="46">
        <v>0</v>
      </c>
      <c r="R43" s="46">
        <v>0</v>
      </c>
      <c r="S43" s="74">
        <v>0</v>
      </c>
      <c r="W43">
        <v>3.97</v>
      </c>
      <c r="X43">
        <v>0</v>
      </c>
      <c r="Y43">
        <v>6.77</v>
      </c>
      <c r="Z43">
        <v>0.97</v>
      </c>
      <c r="AA43">
        <v>0</v>
      </c>
      <c r="AB43">
        <v>5.46</v>
      </c>
      <c r="AC43">
        <v>62.84</v>
      </c>
      <c r="AD43">
        <v>0</v>
      </c>
      <c r="AE43">
        <v>100</v>
      </c>
      <c r="AF43">
        <v>20.399999999999999</v>
      </c>
      <c r="AG43">
        <v>255.48</v>
      </c>
      <c r="AH43">
        <v>0</v>
      </c>
      <c r="AI43">
        <v>18.37</v>
      </c>
      <c r="AJ43">
        <v>24.17</v>
      </c>
    </row>
    <row r="44" spans="1:36">
      <c r="A44" t="s">
        <v>339</v>
      </c>
      <c r="G44" t="s">
        <v>86</v>
      </c>
      <c r="H44" s="73">
        <v>0.97</v>
      </c>
      <c r="I44" s="46">
        <v>0</v>
      </c>
      <c r="J44" s="46">
        <v>3.97</v>
      </c>
      <c r="K44" s="46">
        <v>105.38000000000001</v>
      </c>
      <c r="L44" s="46">
        <v>12.53</v>
      </c>
      <c r="M44" s="74">
        <v>0</v>
      </c>
      <c r="N44" s="73">
        <v>275.88</v>
      </c>
      <c r="O44" s="46">
        <v>100</v>
      </c>
      <c r="P44" s="46">
        <v>0</v>
      </c>
      <c r="Q44" s="46">
        <v>0</v>
      </c>
      <c r="R44" s="46">
        <v>0</v>
      </c>
      <c r="S44" s="74">
        <v>0</v>
      </c>
      <c r="W44">
        <v>3.97</v>
      </c>
      <c r="X44">
        <v>0</v>
      </c>
      <c r="Y44">
        <v>6.77</v>
      </c>
      <c r="Z44">
        <v>0.97</v>
      </c>
      <c r="AA44">
        <v>0</v>
      </c>
      <c r="AB44">
        <v>5.76</v>
      </c>
      <c r="AC44">
        <v>62.84</v>
      </c>
      <c r="AD44">
        <v>0</v>
      </c>
      <c r="AE44">
        <v>100</v>
      </c>
      <c r="AF44">
        <v>20.399999999999999</v>
      </c>
      <c r="AG44">
        <v>255.48</v>
      </c>
      <c r="AH44">
        <v>0</v>
      </c>
      <c r="AI44">
        <v>18.37</v>
      </c>
      <c r="AJ44">
        <v>24.17</v>
      </c>
    </row>
    <row r="45" spans="1:36">
      <c r="A45" t="s">
        <v>358</v>
      </c>
      <c r="G45" t="s">
        <v>87</v>
      </c>
      <c r="H45" s="73">
        <v>0.97</v>
      </c>
      <c r="I45" s="46">
        <v>0</v>
      </c>
      <c r="J45" s="46">
        <v>3.97</v>
      </c>
      <c r="K45" s="46">
        <v>105.38000000000001</v>
      </c>
      <c r="L45" s="46">
        <v>12.75</v>
      </c>
      <c r="M45" s="74">
        <v>0</v>
      </c>
      <c r="N45" s="73">
        <v>275.88</v>
      </c>
      <c r="O45" s="46">
        <v>100</v>
      </c>
      <c r="P45" s="46">
        <v>0</v>
      </c>
      <c r="Q45" s="46">
        <v>0</v>
      </c>
      <c r="R45" s="46">
        <v>0</v>
      </c>
      <c r="S45" s="74">
        <v>0</v>
      </c>
      <c r="W45">
        <v>3.97</v>
      </c>
      <c r="X45">
        <v>0</v>
      </c>
      <c r="Y45">
        <v>6.77</v>
      </c>
      <c r="Z45">
        <v>0.97</v>
      </c>
      <c r="AA45">
        <v>0</v>
      </c>
      <c r="AB45">
        <v>5.98</v>
      </c>
      <c r="AC45">
        <v>62.84</v>
      </c>
      <c r="AD45">
        <v>0</v>
      </c>
      <c r="AE45">
        <v>100</v>
      </c>
      <c r="AF45">
        <v>20.399999999999999</v>
      </c>
      <c r="AG45">
        <v>255.48</v>
      </c>
      <c r="AH45">
        <v>0</v>
      </c>
      <c r="AI45">
        <v>18.37</v>
      </c>
      <c r="AJ45">
        <v>24.17</v>
      </c>
    </row>
    <row r="46" spans="1:36">
      <c r="A46" t="s">
        <v>359</v>
      </c>
      <c r="G46" t="s">
        <v>88</v>
      </c>
      <c r="H46" s="73">
        <v>0.97</v>
      </c>
      <c r="I46" s="46">
        <v>0</v>
      </c>
      <c r="J46" s="46">
        <v>3.97</v>
      </c>
      <c r="K46" s="46">
        <v>105.38000000000001</v>
      </c>
      <c r="L46" s="46">
        <v>12.899999999999999</v>
      </c>
      <c r="M46" s="74">
        <v>0</v>
      </c>
      <c r="N46" s="73">
        <v>275.88</v>
      </c>
      <c r="O46" s="46">
        <v>100</v>
      </c>
      <c r="P46" s="46">
        <v>0</v>
      </c>
      <c r="Q46" s="46">
        <v>0</v>
      </c>
      <c r="R46" s="46">
        <v>0</v>
      </c>
      <c r="S46" s="74">
        <v>0</v>
      </c>
      <c r="W46">
        <v>3.97</v>
      </c>
      <c r="X46">
        <v>0</v>
      </c>
      <c r="Y46">
        <v>6.77</v>
      </c>
      <c r="Z46">
        <v>0.97</v>
      </c>
      <c r="AA46">
        <v>0</v>
      </c>
      <c r="AB46">
        <v>6.13</v>
      </c>
      <c r="AC46">
        <v>62.84</v>
      </c>
      <c r="AD46">
        <v>0</v>
      </c>
      <c r="AE46">
        <v>100</v>
      </c>
      <c r="AF46">
        <v>20.399999999999999</v>
      </c>
      <c r="AG46">
        <v>255.48</v>
      </c>
      <c r="AH46">
        <v>0</v>
      </c>
      <c r="AI46">
        <v>18.37</v>
      </c>
      <c r="AJ46">
        <v>24.17</v>
      </c>
    </row>
    <row r="47" spans="1:36">
      <c r="A47" t="s">
        <v>360</v>
      </c>
      <c r="G47" t="s">
        <v>89</v>
      </c>
      <c r="H47" s="73">
        <v>0.97</v>
      </c>
      <c r="I47" s="46">
        <v>0</v>
      </c>
      <c r="J47" s="46">
        <v>3.97</v>
      </c>
      <c r="K47" s="46">
        <v>105.38000000000001</v>
      </c>
      <c r="L47" s="46">
        <v>13.1</v>
      </c>
      <c r="M47" s="74">
        <v>0</v>
      </c>
      <c r="N47" s="73">
        <v>275.88</v>
      </c>
      <c r="O47" s="46">
        <v>100</v>
      </c>
      <c r="P47" s="46">
        <v>0</v>
      </c>
      <c r="Q47" s="46">
        <v>0</v>
      </c>
      <c r="R47" s="46">
        <v>0</v>
      </c>
      <c r="S47" s="74">
        <v>0</v>
      </c>
      <c r="W47">
        <v>3.97</v>
      </c>
      <c r="X47">
        <v>0</v>
      </c>
      <c r="Y47">
        <v>6.77</v>
      </c>
      <c r="Z47">
        <v>0.97</v>
      </c>
      <c r="AA47">
        <v>0</v>
      </c>
      <c r="AB47">
        <v>6.33</v>
      </c>
      <c r="AC47">
        <v>62.84</v>
      </c>
      <c r="AD47">
        <v>0</v>
      </c>
      <c r="AE47">
        <v>100</v>
      </c>
      <c r="AF47">
        <v>20.399999999999999</v>
      </c>
      <c r="AG47">
        <v>255.48</v>
      </c>
      <c r="AH47">
        <v>0</v>
      </c>
      <c r="AI47">
        <v>18.37</v>
      </c>
      <c r="AJ47">
        <v>24.17</v>
      </c>
    </row>
    <row r="48" spans="1:36">
      <c r="A48" t="s">
        <v>364</v>
      </c>
      <c r="G48" t="s">
        <v>90</v>
      </c>
      <c r="H48" s="73">
        <v>0.97</v>
      </c>
      <c r="I48" s="46">
        <v>0</v>
      </c>
      <c r="J48" s="46">
        <v>3.97</v>
      </c>
      <c r="K48" s="46">
        <v>105.38000000000001</v>
      </c>
      <c r="L48" s="46">
        <v>13.28</v>
      </c>
      <c r="M48" s="74">
        <v>0</v>
      </c>
      <c r="N48" s="73">
        <v>275.88</v>
      </c>
      <c r="O48" s="46">
        <v>100</v>
      </c>
      <c r="P48" s="46">
        <v>0</v>
      </c>
      <c r="Q48" s="46">
        <v>0</v>
      </c>
      <c r="R48" s="46">
        <v>0</v>
      </c>
      <c r="S48" s="74">
        <v>0</v>
      </c>
      <c r="W48">
        <v>3.97</v>
      </c>
      <c r="X48">
        <v>0</v>
      </c>
      <c r="Y48">
        <v>6.77</v>
      </c>
      <c r="Z48">
        <v>0.97</v>
      </c>
      <c r="AA48">
        <v>0</v>
      </c>
      <c r="AB48">
        <v>6.51</v>
      </c>
      <c r="AC48">
        <v>62.84</v>
      </c>
      <c r="AD48">
        <v>0</v>
      </c>
      <c r="AE48">
        <v>100</v>
      </c>
      <c r="AF48">
        <v>20.399999999999999</v>
      </c>
      <c r="AG48">
        <v>255.48</v>
      </c>
      <c r="AH48">
        <v>0</v>
      </c>
      <c r="AI48">
        <v>18.37</v>
      </c>
      <c r="AJ48">
        <v>24.17</v>
      </c>
    </row>
    <row r="49" spans="1:36">
      <c r="A49" t="s">
        <v>365</v>
      </c>
      <c r="G49" t="s">
        <v>91</v>
      </c>
      <c r="H49" s="73">
        <v>0.97</v>
      </c>
      <c r="I49" s="46">
        <v>0</v>
      </c>
      <c r="J49" s="46">
        <v>3.97</v>
      </c>
      <c r="K49" s="46">
        <v>105.38000000000001</v>
      </c>
      <c r="L49" s="46">
        <v>13.44</v>
      </c>
      <c r="M49" s="74">
        <v>0</v>
      </c>
      <c r="N49" s="73">
        <v>275.88</v>
      </c>
      <c r="O49" s="46">
        <v>100</v>
      </c>
      <c r="P49" s="46">
        <v>0</v>
      </c>
      <c r="Q49" s="46">
        <v>0</v>
      </c>
      <c r="R49" s="46">
        <v>0</v>
      </c>
      <c r="S49" s="74">
        <v>0</v>
      </c>
      <c r="W49">
        <v>3.97</v>
      </c>
      <c r="X49">
        <v>0</v>
      </c>
      <c r="Y49">
        <v>6.77</v>
      </c>
      <c r="Z49">
        <v>0.97</v>
      </c>
      <c r="AA49">
        <v>0</v>
      </c>
      <c r="AB49">
        <v>6.67</v>
      </c>
      <c r="AC49">
        <v>62.84</v>
      </c>
      <c r="AD49">
        <v>0</v>
      </c>
      <c r="AE49">
        <v>100</v>
      </c>
      <c r="AF49">
        <v>20.399999999999999</v>
      </c>
      <c r="AG49">
        <v>255.48</v>
      </c>
      <c r="AH49">
        <v>0</v>
      </c>
      <c r="AI49">
        <v>18.37</v>
      </c>
      <c r="AJ49">
        <v>24.17</v>
      </c>
    </row>
    <row r="50" spans="1:36">
      <c r="A50" t="s">
        <v>366</v>
      </c>
      <c r="G50" t="s">
        <v>92</v>
      </c>
      <c r="H50" s="73">
        <v>0.97</v>
      </c>
      <c r="I50" s="46">
        <v>0</v>
      </c>
      <c r="J50" s="46">
        <v>3.97</v>
      </c>
      <c r="K50" s="46">
        <v>105.38000000000001</v>
      </c>
      <c r="L50" s="46">
        <v>13.39</v>
      </c>
      <c r="M50" s="74">
        <v>0</v>
      </c>
      <c r="N50" s="73">
        <v>275.88</v>
      </c>
      <c r="O50" s="46">
        <v>100</v>
      </c>
      <c r="P50" s="46">
        <v>0</v>
      </c>
      <c r="Q50" s="46">
        <v>0</v>
      </c>
      <c r="R50" s="46">
        <v>0</v>
      </c>
      <c r="S50" s="74">
        <v>0</v>
      </c>
      <c r="W50">
        <v>3.97</v>
      </c>
      <c r="X50">
        <v>0</v>
      </c>
      <c r="Y50">
        <v>6.77</v>
      </c>
      <c r="Z50">
        <v>0.97</v>
      </c>
      <c r="AA50">
        <v>0</v>
      </c>
      <c r="AB50">
        <v>6.62</v>
      </c>
      <c r="AC50">
        <v>62.84</v>
      </c>
      <c r="AD50">
        <v>0</v>
      </c>
      <c r="AE50">
        <v>100</v>
      </c>
      <c r="AF50">
        <v>20.399999999999999</v>
      </c>
      <c r="AG50">
        <v>255.48</v>
      </c>
      <c r="AH50">
        <v>0</v>
      </c>
      <c r="AI50">
        <v>18.37</v>
      </c>
      <c r="AJ50">
        <v>24.17</v>
      </c>
    </row>
    <row r="51" spans="1:36">
      <c r="A51" t="s">
        <v>368</v>
      </c>
      <c r="G51" t="s">
        <v>93</v>
      </c>
      <c r="H51" s="73">
        <v>0.97</v>
      </c>
      <c r="I51" s="46">
        <v>0</v>
      </c>
      <c r="J51" s="46">
        <v>3.97</v>
      </c>
      <c r="K51" s="46">
        <v>105.38000000000001</v>
      </c>
      <c r="L51" s="46">
        <v>13.5</v>
      </c>
      <c r="M51" s="74">
        <v>0</v>
      </c>
      <c r="N51" s="73">
        <v>275.88</v>
      </c>
      <c r="O51" s="46">
        <v>100</v>
      </c>
      <c r="P51" s="46">
        <v>0</v>
      </c>
      <c r="Q51" s="46">
        <v>0</v>
      </c>
      <c r="R51" s="46">
        <v>0</v>
      </c>
      <c r="S51" s="74">
        <v>0</v>
      </c>
      <c r="W51">
        <v>3.97</v>
      </c>
      <c r="X51">
        <v>0</v>
      </c>
      <c r="Y51">
        <v>6.77</v>
      </c>
      <c r="Z51">
        <v>0.97</v>
      </c>
      <c r="AA51">
        <v>0</v>
      </c>
      <c r="AB51">
        <v>6.73</v>
      </c>
      <c r="AC51">
        <v>62.84</v>
      </c>
      <c r="AD51">
        <v>0</v>
      </c>
      <c r="AE51">
        <v>100</v>
      </c>
      <c r="AF51">
        <v>20.399999999999999</v>
      </c>
      <c r="AG51">
        <v>255.48</v>
      </c>
      <c r="AH51">
        <v>0</v>
      </c>
      <c r="AI51">
        <v>18.37</v>
      </c>
      <c r="AJ51">
        <v>24.17</v>
      </c>
    </row>
    <row r="52" spans="1:36">
      <c r="A52" t="s">
        <v>369</v>
      </c>
      <c r="G52" t="s">
        <v>94</v>
      </c>
      <c r="H52" s="73">
        <v>0.97</v>
      </c>
      <c r="I52" s="46">
        <v>0</v>
      </c>
      <c r="J52" s="46">
        <v>3.97</v>
      </c>
      <c r="K52" s="46">
        <v>105.38000000000001</v>
      </c>
      <c r="L52" s="46">
        <v>13.44</v>
      </c>
      <c r="M52" s="74">
        <v>0</v>
      </c>
      <c r="N52" s="73">
        <v>275.88</v>
      </c>
      <c r="O52" s="46">
        <v>100</v>
      </c>
      <c r="P52" s="46">
        <v>0</v>
      </c>
      <c r="Q52" s="46">
        <v>0</v>
      </c>
      <c r="R52" s="46">
        <v>0</v>
      </c>
      <c r="S52" s="74">
        <v>0</v>
      </c>
      <c r="W52">
        <v>3.97</v>
      </c>
      <c r="X52">
        <v>0</v>
      </c>
      <c r="Y52">
        <v>6.77</v>
      </c>
      <c r="Z52">
        <v>0.97</v>
      </c>
      <c r="AA52">
        <v>0</v>
      </c>
      <c r="AB52">
        <v>6.67</v>
      </c>
      <c r="AC52">
        <v>62.84</v>
      </c>
      <c r="AD52">
        <v>0</v>
      </c>
      <c r="AE52">
        <v>100</v>
      </c>
      <c r="AF52">
        <v>20.399999999999999</v>
      </c>
      <c r="AG52">
        <v>255.48</v>
      </c>
      <c r="AH52">
        <v>0</v>
      </c>
      <c r="AI52">
        <v>18.37</v>
      </c>
      <c r="AJ52">
        <v>24.17</v>
      </c>
    </row>
    <row r="53" spans="1:36">
      <c r="A53" t="s">
        <v>403</v>
      </c>
      <c r="G53" t="s">
        <v>95</v>
      </c>
      <c r="H53" s="73">
        <v>0.97</v>
      </c>
      <c r="I53" s="46">
        <v>0</v>
      </c>
      <c r="J53" s="46">
        <v>3.97</v>
      </c>
      <c r="K53" s="46">
        <v>105.38000000000001</v>
      </c>
      <c r="L53" s="46">
        <v>10.7</v>
      </c>
      <c r="M53" s="74">
        <v>0</v>
      </c>
      <c r="N53" s="73">
        <v>275.88</v>
      </c>
      <c r="O53" s="46">
        <v>100</v>
      </c>
      <c r="P53" s="46">
        <v>0</v>
      </c>
      <c r="Q53" s="46">
        <v>0</v>
      </c>
      <c r="R53" s="46">
        <v>0</v>
      </c>
      <c r="S53" s="74">
        <v>0</v>
      </c>
      <c r="W53">
        <v>3.97</v>
      </c>
      <c r="X53">
        <v>0</v>
      </c>
      <c r="Y53">
        <v>6.77</v>
      </c>
      <c r="Z53">
        <v>0.97</v>
      </c>
      <c r="AA53">
        <v>0</v>
      </c>
      <c r="AB53">
        <v>3.93</v>
      </c>
      <c r="AC53">
        <v>62.84</v>
      </c>
      <c r="AD53">
        <v>0</v>
      </c>
      <c r="AE53">
        <v>100</v>
      </c>
      <c r="AF53">
        <v>20.399999999999999</v>
      </c>
      <c r="AG53">
        <v>255.48</v>
      </c>
      <c r="AH53">
        <v>0</v>
      </c>
      <c r="AI53">
        <v>18.37</v>
      </c>
      <c r="AJ53">
        <v>24.17</v>
      </c>
    </row>
    <row r="54" spans="1:36">
      <c r="A54" t="s">
        <v>402</v>
      </c>
      <c r="G54" t="s">
        <v>96</v>
      </c>
      <c r="H54" s="73">
        <v>0.97</v>
      </c>
      <c r="I54" s="46">
        <v>0</v>
      </c>
      <c r="J54" s="46">
        <v>3.97</v>
      </c>
      <c r="K54" s="46">
        <v>105.38000000000001</v>
      </c>
      <c r="L54" s="46">
        <v>13.32</v>
      </c>
      <c r="M54" s="74">
        <v>0</v>
      </c>
      <c r="N54" s="73">
        <v>275.88</v>
      </c>
      <c r="O54" s="46">
        <v>100</v>
      </c>
      <c r="P54" s="46">
        <v>0</v>
      </c>
      <c r="Q54" s="46">
        <v>0</v>
      </c>
      <c r="R54" s="46">
        <v>0</v>
      </c>
      <c r="S54" s="74">
        <v>0</v>
      </c>
      <c r="W54">
        <v>3.97</v>
      </c>
      <c r="X54">
        <v>0</v>
      </c>
      <c r="Y54">
        <v>6.77</v>
      </c>
      <c r="Z54">
        <v>0.97</v>
      </c>
      <c r="AA54">
        <v>0</v>
      </c>
      <c r="AB54">
        <v>6.55</v>
      </c>
      <c r="AC54">
        <v>62.84</v>
      </c>
      <c r="AD54">
        <v>0</v>
      </c>
      <c r="AE54">
        <v>100</v>
      </c>
      <c r="AF54">
        <v>20.399999999999999</v>
      </c>
      <c r="AG54">
        <v>255.48</v>
      </c>
      <c r="AH54">
        <v>0</v>
      </c>
      <c r="AI54">
        <v>18.37</v>
      </c>
      <c r="AJ54">
        <v>24.17</v>
      </c>
    </row>
    <row r="55" spans="1:36">
      <c r="A55" t="s">
        <v>404</v>
      </c>
      <c r="G55" t="s">
        <v>97</v>
      </c>
      <c r="H55" s="73">
        <v>0.97</v>
      </c>
      <c r="I55" s="46">
        <v>0</v>
      </c>
      <c r="J55" s="46">
        <v>3.97</v>
      </c>
      <c r="K55" s="46">
        <v>106.35000000000001</v>
      </c>
      <c r="L55" s="46">
        <v>12.55</v>
      </c>
      <c r="M55" s="74">
        <v>0</v>
      </c>
      <c r="N55" s="73">
        <v>275.88</v>
      </c>
      <c r="O55" s="46">
        <v>100</v>
      </c>
      <c r="P55" s="46">
        <v>0</v>
      </c>
      <c r="Q55" s="46">
        <v>0</v>
      </c>
      <c r="R55" s="46">
        <v>0</v>
      </c>
      <c r="S55" s="74">
        <v>0</v>
      </c>
      <c r="W55">
        <v>3.97</v>
      </c>
      <c r="X55">
        <v>0</v>
      </c>
      <c r="Y55">
        <v>6.77</v>
      </c>
      <c r="Z55">
        <v>0.97</v>
      </c>
      <c r="AA55">
        <v>0</v>
      </c>
      <c r="AB55">
        <v>5.78</v>
      </c>
      <c r="AC55">
        <v>62.84</v>
      </c>
      <c r="AD55">
        <v>0</v>
      </c>
      <c r="AE55">
        <v>100</v>
      </c>
      <c r="AF55">
        <v>20.399999999999999</v>
      </c>
      <c r="AG55">
        <v>255.48</v>
      </c>
      <c r="AH55">
        <v>0</v>
      </c>
      <c r="AI55">
        <v>19.34</v>
      </c>
      <c r="AJ55">
        <v>24.17</v>
      </c>
    </row>
    <row r="56" spans="1:36">
      <c r="A56" t="s">
        <v>404</v>
      </c>
      <c r="G56" t="s">
        <v>98</v>
      </c>
      <c r="H56" s="73">
        <v>0.97</v>
      </c>
      <c r="I56" s="46">
        <v>0</v>
      </c>
      <c r="J56" s="46">
        <v>3.97</v>
      </c>
      <c r="K56" s="46">
        <v>106.35000000000001</v>
      </c>
      <c r="L56" s="46">
        <v>12.559999999999999</v>
      </c>
      <c r="M56" s="74">
        <v>0</v>
      </c>
      <c r="N56" s="73">
        <v>275.88</v>
      </c>
      <c r="O56" s="46">
        <v>100</v>
      </c>
      <c r="P56" s="46">
        <v>0</v>
      </c>
      <c r="Q56" s="46">
        <v>0</v>
      </c>
      <c r="R56" s="46">
        <v>0</v>
      </c>
      <c r="S56" s="74">
        <v>0</v>
      </c>
      <c r="W56">
        <v>3.97</v>
      </c>
      <c r="X56">
        <v>0</v>
      </c>
      <c r="Y56">
        <v>6.77</v>
      </c>
      <c r="Z56">
        <v>0.97</v>
      </c>
      <c r="AA56">
        <v>0</v>
      </c>
      <c r="AB56">
        <v>5.79</v>
      </c>
      <c r="AC56">
        <v>62.84</v>
      </c>
      <c r="AD56">
        <v>0</v>
      </c>
      <c r="AE56">
        <v>100</v>
      </c>
      <c r="AF56">
        <v>20.399999999999999</v>
      </c>
      <c r="AG56">
        <v>255.48</v>
      </c>
      <c r="AH56">
        <v>0</v>
      </c>
      <c r="AI56">
        <v>19.34</v>
      </c>
      <c r="AJ56">
        <v>24.17</v>
      </c>
    </row>
    <row r="57" spans="1:36">
      <c r="G57" t="s">
        <v>99</v>
      </c>
      <c r="H57" s="73">
        <v>0.97</v>
      </c>
      <c r="I57" s="46">
        <v>0</v>
      </c>
      <c r="J57" s="46">
        <v>3.97</v>
      </c>
      <c r="K57" s="46">
        <v>106.35000000000001</v>
      </c>
      <c r="L57" s="46">
        <v>11.87</v>
      </c>
      <c r="M57" s="74">
        <v>0</v>
      </c>
      <c r="N57" s="73">
        <v>275.88</v>
      </c>
      <c r="O57" s="46">
        <v>100</v>
      </c>
      <c r="P57" s="46">
        <v>0</v>
      </c>
      <c r="Q57" s="46">
        <v>0</v>
      </c>
      <c r="R57" s="46">
        <v>0</v>
      </c>
      <c r="S57" s="74">
        <v>0</v>
      </c>
      <c r="W57">
        <v>3.97</v>
      </c>
      <c r="X57">
        <v>0</v>
      </c>
      <c r="Y57">
        <v>6.77</v>
      </c>
      <c r="Z57">
        <v>0.97</v>
      </c>
      <c r="AA57">
        <v>0</v>
      </c>
      <c r="AB57">
        <v>5.0999999999999996</v>
      </c>
      <c r="AC57">
        <v>62.84</v>
      </c>
      <c r="AD57">
        <v>0</v>
      </c>
      <c r="AE57">
        <v>100</v>
      </c>
      <c r="AF57">
        <v>20.399999999999999</v>
      </c>
      <c r="AG57">
        <v>255.48</v>
      </c>
      <c r="AH57">
        <v>0</v>
      </c>
      <c r="AI57">
        <v>19.34</v>
      </c>
      <c r="AJ57">
        <v>24.17</v>
      </c>
    </row>
    <row r="58" spans="1:36">
      <c r="G58" t="s">
        <v>100</v>
      </c>
      <c r="H58" s="73">
        <v>0.97</v>
      </c>
      <c r="I58" s="46">
        <v>0</v>
      </c>
      <c r="J58" s="46">
        <v>3.97</v>
      </c>
      <c r="K58" s="46">
        <v>106.35000000000001</v>
      </c>
      <c r="L58" s="46">
        <v>11.11</v>
      </c>
      <c r="M58" s="74">
        <v>0</v>
      </c>
      <c r="N58" s="73">
        <v>275.88</v>
      </c>
      <c r="O58" s="46">
        <v>100</v>
      </c>
      <c r="P58" s="46">
        <v>0</v>
      </c>
      <c r="Q58" s="46">
        <v>0</v>
      </c>
      <c r="R58" s="46">
        <v>0</v>
      </c>
      <c r="S58" s="74">
        <v>0</v>
      </c>
      <c r="W58">
        <v>3.97</v>
      </c>
      <c r="X58">
        <v>0</v>
      </c>
      <c r="Y58">
        <v>6.77</v>
      </c>
      <c r="Z58">
        <v>0.97</v>
      </c>
      <c r="AA58">
        <v>0</v>
      </c>
      <c r="AB58">
        <v>4.34</v>
      </c>
      <c r="AC58">
        <v>62.84</v>
      </c>
      <c r="AD58">
        <v>0</v>
      </c>
      <c r="AE58">
        <v>100</v>
      </c>
      <c r="AF58">
        <v>20.399999999999999</v>
      </c>
      <c r="AG58">
        <v>255.48</v>
      </c>
      <c r="AH58">
        <v>0</v>
      </c>
      <c r="AI58">
        <v>19.34</v>
      </c>
      <c r="AJ58">
        <v>24.17</v>
      </c>
    </row>
    <row r="59" spans="1:36">
      <c r="G59" t="s">
        <v>101</v>
      </c>
      <c r="H59" s="73">
        <v>0.97</v>
      </c>
      <c r="I59" s="46">
        <v>0</v>
      </c>
      <c r="J59" s="46">
        <v>3.97</v>
      </c>
      <c r="K59" s="46">
        <v>106.35000000000001</v>
      </c>
      <c r="L59" s="46">
        <v>9.61</v>
      </c>
      <c r="M59" s="74">
        <v>0</v>
      </c>
      <c r="N59" s="73">
        <v>275.88</v>
      </c>
      <c r="O59" s="46">
        <v>100</v>
      </c>
      <c r="P59" s="46">
        <v>0</v>
      </c>
      <c r="Q59" s="46">
        <v>0</v>
      </c>
      <c r="R59" s="46">
        <v>0</v>
      </c>
      <c r="S59" s="74">
        <v>0</v>
      </c>
      <c r="W59">
        <v>3.97</v>
      </c>
      <c r="X59">
        <v>0</v>
      </c>
      <c r="Y59">
        <v>6.77</v>
      </c>
      <c r="Z59">
        <v>0.97</v>
      </c>
      <c r="AA59">
        <v>0</v>
      </c>
      <c r="AB59">
        <v>2.84</v>
      </c>
      <c r="AC59">
        <v>62.84</v>
      </c>
      <c r="AD59">
        <v>0</v>
      </c>
      <c r="AE59">
        <v>100</v>
      </c>
      <c r="AF59">
        <v>20.399999999999999</v>
      </c>
      <c r="AG59">
        <v>255.48</v>
      </c>
      <c r="AH59">
        <v>0</v>
      </c>
      <c r="AI59">
        <v>19.34</v>
      </c>
      <c r="AJ59">
        <v>24.17</v>
      </c>
    </row>
    <row r="60" spans="1:36">
      <c r="G60" t="s">
        <v>102</v>
      </c>
      <c r="H60" s="73">
        <v>0.97</v>
      </c>
      <c r="I60" s="46">
        <v>0</v>
      </c>
      <c r="J60" s="46">
        <v>3.97</v>
      </c>
      <c r="K60" s="46">
        <v>106.35000000000001</v>
      </c>
      <c r="L60" s="46">
        <v>10.119999999999999</v>
      </c>
      <c r="M60" s="74">
        <v>0</v>
      </c>
      <c r="N60" s="73">
        <v>275.88</v>
      </c>
      <c r="O60" s="46">
        <v>100</v>
      </c>
      <c r="P60" s="46">
        <v>0</v>
      </c>
      <c r="Q60" s="46">
        <v>0</v>
      </c>
      <c r="R60" s="46">
        <v>0</v>
      </c>
      <c r="S60" s="74">
        <v>0</v>
      </c>
      <c r="W60">
        <v>3.97</v>
      </c>
      <c r="X60">
        <v>0</v>
      </c>
      <c r="Y60">
        <v>6.77</v>
      </c>
      <c r="Z60">
        <v>0.97</v>
      </c>
      <c r="AA60">
        <v>0</v>
      </c>
      <c r="AB60">
        <v>3.35</v>
      </c>
      <c r="AC60">
        <v>62.84</v>
      </c>
      <c r="AD60">
        <v>0</v>
      </c>
      <c r="AE60">
        <v>100</v>
      </c>
      <c r="AF60">
        <v>20.399999999999999</v>
      </c>
      <c r="AG60">
        <v>255.48</v>
      </c>
      <c r="AH60">
        <v>0</v>
      </c>
      <c r="AI60">
        <v>19.34</v>
      </c>
      <c r="AJ60">
        <v>24.17</v>
      </c>
    </row>
    <row r="61" spans="1:36">
      <c r="G61" t="s">
        <v>103</v>
      </c>
      <c r="H61" s="73">
        <v>0.97</v>
      </c>
      <c r="I61" s="46">
        <v>0</v>
      </c>
      <c r="J61" s="46">
        <v>3.97</v>
      </c>
      <c r="K61" s="46">
        <v>106.35000000000001</v>
      </c>
      <c r="L61" s="46">
        <v>10.709999999999999</v>
      </c>
      <c r="M61" s="74">
        <v>0</v>
      </c>
      <c r="N61" s="73">
        <v>275.88</v>
      </c>
      <c r="O61" s="46">
        <v>100</v>
      </c>
      <c r="P61" s="46">
        <v>0</v>
      </c>
      <c r="Q61" s="46">
        <v>0</v>
      </c>
      <c r="R61" s="46">
        <v>0</v>
      </c>
      <c r="S61" s="74">
        <v>0</v>
      </c>
      <c r="W61">
        <v>3.97</v>
      </c>
      <c r="X61">
        <v>0</v>
      </c>
      <c r="Y61">
        <v>6.77</v>
      </c>
      <c r="Z61">
        <v>0.97</v>
      </c>
      <c r="AA61">
        <v>0</v>
      </c>
      <c r="AB61">
        <v>3.94</v>
      </c>
      <c r="AC61">
        <v>62.84</v>
      </c>
      <c r="AD61">
        <v>0</v>
      </c>
      <c r="AE61">
        <v>100</v>
      </c>
      <c r="AF61">
        <v>20.399999999999999</v>
      </c>
      <c r="AG61">
        <v>255.48</v>
      </c>
      <c r="AH61">
        <v>0</v>
      </c>
      <c r="AI61">
        <v>19.34</v>
      </c>
      <c r="AJ61">
        <v>24.17</v>
      </c>
    </row>
    <row r="62" spans="1:36">
      <c r="G62" t="s">
        <v>104</v>
      </c>
      <c r="H62" s="73">
        <v>0.97</v>
      </c>
      <c r="I62" s="46">
        <v>0</v>
      </c>
      <c r="J62" s="46">
        <v>3.97</v>
      </c>
      <c r="K62" s="46">
        <v>106.35000000000001</v>
      </c>
      <c r="L62" s="46">
        <v>10.98</v>
      </c>
      <c r="M62" s="74">
        <v>0</v>
      </c>
      <c r="N62" s="73">
        <v>275.88</v>
      </c>
      <c r="O62" s="46">
        <v>100</v>
      </c>
      <c r="P62" s="46">
        <v>0</v>
      </c>
      <c r="Q62" s="46">
        <v>0</v>
      </c>
      <c r="R62" s="46">
        <v>0</v>
      </c>
      <c r="S62" s="74">
        <v>0</v>
      </c>
      <c r="W62">
        <v>3.97</v>
      </c>
      <c r="X62">
        <v>0</v>
      </c>
      <c r="Y62">
        <v>6.77</v>
      </c>
      <c r="Z62">
        <v>0.97</v>
      </c>
      <c r="AA62">
        <v>0</v>
      </c>
      <c r="AB62">
        <v>4.21</v>
      </c>
      <c r="AC62">
        <v>62.84</v>
      </c>
      <c r="AD62">
        <v>0</v>
      </c>
      <c r="AE62">
        <v>100</v>
      </c>
      <c r="AF62">
        <v>20.399999999999999</v>
      </c>
      <c r="AG62">
        <v>255.48</v>
      </c>
      <c r="AH62">
        <v>0</v>
      </c>
      <c r="AI62">
        <v>19.34</v>
      </c>
      <c r="AJ62">
        <v>24.17</v>
      </c>
    </row>
    <row r="63" spans="1:36">
      <c r="G63" t="s">
        <v>105</v>
      </c>
      <c r="H63" s="73">
        <v>0.97</v>
      </c>
      <c r="I63" s="46">
        <v>0</v>
      </c>
      <c r="J63" s="46">
        <v>3.97</v>
      </c>
      <c r="K63" s="46">
        <v>106.35000000000001</v>
      </c>
      <c r="L63" s="46">
        <v>10.809999999999999</v>
      </c>
      <c r="M63" s="74">
        <v>0</v>
      </c>
      <c r="N63" s="73">
        <v>275.88</v>
      </c>
      <c r="O63" s="46">
        <v>100</v>
      </c>
      <c r="P63" s="46">
        <v>0</v>
      </c>
      <c r="Q63" s="46">
        <v>0</v>
      </c>
      <c r="R63" s="46">
        <v>0</v>
      </c>
      <c r="S63" s="74">
        <v>0</v>
      </c>
      <c r="W63">
        <v>3.97</v>
      </c>
      <c r="X63">
        <v>0</v>
      </c>
      <c r="Y63">
        <v>6.77</v>
      </c>
      <c r="Z63">
        <v>0.97</v>
      </c>
      <c r="AA63">
        <v>0</v>
      </c>
      <c r="AB63">
        <v>4.04</v>
      </c>
      <c r="AC63">
        <v>62.84</v>
      </c>
      <c r="AD63">
        <v>0</v>
      </c>
      <c r="AE63">
        <v>100</v>
      </c>
      <c r="AF63">
        <v>20.399999999999999</v>
      </c>
      <c r="AG63">
        <v>255.48</v>
      </c>
      <c r="AH63">
        <v>0</v>
      </c>
      <c r="AI63">
        <v>19.34</v>
      </c>
      <c r="AJ63">
        <v>24.17</v>
      </c>
    </row>
    <row r="64" spans="1:36">
      <c r="G64" t="s">
        <v>106</v>
      </c>
      <c r="H64" s="73">
        <v>0.97</v>
      </c>
      <c r="I64" s="46">
        <v>0</v>
      </c>
      <c r="J64" s="46">
        <v>3.97</v>
      </c>
      <c r="K64" s="46">
        <v>106.35000000000001</v>
      </c>
      <c r="L64" s="46">
        <v>9.9599999999999991</v>
      </c>
      <c r="M64" s="74">
        <v>0</v>
      </c>
      <c r="N64" s="73">
        <v>275.88</v>
      </c>
      <c r="O64" s="46">
        <v>100</v>
      </c>
      <c r="P64" s="46">
        <v>0</v>
      </c>
      <c r="Q64" s="46">
        <v>0</v>
      </c>
      <c r="R64" s="46">
        <v>0</v>
      </c>
      <c r="S64" s="74">
        <v>0</v>
      </c>
      <c r="W64">
        <v>3.97</v>
      </c>
      <c r="X64">
        <v>0</v>
      </c>
      <c r="Y64">
        <v>6.77</v>
      </c>
      <c r="Z64">
        <v>0.97</v>
      </c>
      <c r="AA64">
        <v>0</v>
      </c>
      <c r="AB64">
        <v>3.19</v>
      </c>
      <c r="AC64">
        <v>62.84</v>
      </c>
      <c r="AD64">
        <v>0</v>
      </c>
      <c r="AE64">
        <v>100</v>
      </c>
      <c r="AF64">
        <v>20.399999999999999</v>
      </c>
      <c r="AG64">
        <v>255.48</v>
      </c>
      <c r="AH64">
        <v>0</v>
      </c>
      <c r="AI64">
        <v>19.34</v>
      </c>
      <c r="AJ64">
        <v>24.17</v>
      </c>
    </row>
    <row r="65" spans="7:36">
      <c r="G65" t="s">
        <v>107</v>
      </c>
      <c r="H65" s="73">
        <v>0.97</v>
      </c>
      <c r="I65" s="46">
        <v>0</v>
      </c>
      <c r="J65" s="46">
        <v>3.97</v>
      </c>
      <c r="K65" s="46">
        <v>106.35000000000001</v>
      </c>
      <c r="L65" s="46">
        <v>8.8099999999999987</v>
      </c>
      <c r="M65" s="74">
        <v>0</v>
      </c>
      <c r="N65" s="73">
        <v>275.88</v>
      </c>
      <c r="O65" s="46">
        <v>100</v>
      </c>
      <c r="P65" s="46">
        <v>0</v>
      </c>
      <c r="Q65" s="46">
        <v>0</v>
      </c>
      <c r="R65" s="46">
        <v>0</v>
      </c>
      <c r="S65" s="74">
        <v>0</v>
      </c>
      <c r="W65">
        <v>3.97</v>
      </c>
      <c r="X65">
        <v>0</v>
      </c>
      <c r="Y65">
        <v>6.77</v>
      </c>
      <c r="Z65">
        <v>0.97</v>
      </c>
      <c r="AA65">
        <v>0</v>
      </c>
      <c r="AB65">
        <v>2.04</v>
      </c>
      <c r="AC65">
        <v>62.84</v>
      </c>
      <c r="AD65">
        <v>0</v>
      </c>
      <c r="AE65">
        <v>100</v>
      </c>
      <c r="AF65">
        <v>20.399999999999999</v>
      </c>
      <c r="AG65">
        <v>255.48</v>
      </c>
      <c r="AH65">
        <v>0</v>
      </c>
      <c r="AI65">
        <v>19.34</v>
      </c>
      <c r="AJ65">
        <v>24.17</v>
      </c>
    </row>
    <row r="66" spans="7:36">
      <c r="G66" t="s">
        <v>108</v>
      </c>
      <c r="H66" s="73">
        <v>0.97</v>
      </c>
      <c r="I66" s="46">
        <v>0</v>
      </c>
      <c r="J66" s="46">
        <v>3.97</v>
      </c>
      <c r="K66" s="46">
        <v>106.35000000000001</v>
      </c>
      <c r="L66" s="46">
        <v>8.08</v>
      </c>
      <c r="M66" s="74">
        <v>0</v>
      </c>
      <c r="N66" s="73">
        <v>275.88</v>
      </c>
      <c r="O66" s="46">
        <v>100</v>
      </c>
      <c r="P66" s="46">
        <v>0</v>
      </c>
      <c r="Q66" s="46">
        <v>0</v>
      </c>
      <c r="R66" s="46">
        <v>0</v>
      </c>
      <c r="S66" s="74">
        <v>0</v>
      </c>
      <c r="W66">
        <v>3.97</v>
      </c>
      <c r="X66">
        <v>0</v>
      </c>
      <c r="Y66">
        <v>6.77</v>
      </c>
      <c r="Z66">
        <v>0.97</v>
      </c>
      <c r="AA66">
        <v>0</v>
      </c>
      <c r="AB66">
        <v>1.31</v>
      </c>
      <c r="AC66">
        <v>62.84</v>
      </c>
      <c r="AD66">
        <v>0</v>
      </c>
      <c r="AE66">
        <v>100</v>
      </c>
      <c r="AF66">
        <v>20.399999999999999</v>
      </c>
      <c r="AG66">
        <v>255.48</v>
      </c>
      <c r="AH66">
        <v>0</v>
      </c>
      <c r="AI66">
        <v>19.34</v>
      </c>
      <c r="AJ66">
        <v>24.17</v>
      </c>
    </row>
    <row r="67" spans="7:36">
      <c r="G67" t="s">
        <v>109</v>
      </c>
      <c r="H67" s="73">
        <v>0.87</v>
      </c>
      <c r="I67" s="46">
        <v>0</v>
      </c>
      <c r="J67" s="46">
        <v>3.97</v>
      </c>
      <c r="K67" s="46">
        <v>106.35000000000001</v>
      </c>
      <c r="L67" s="46">
        <v>8.3099999999999987</v>
      </c>
      <c r="M67" s="74">
        <v>0</v>
      </c>
      <c r="N67" s="73">
        <v>275.88</v>
      </c>
      <c r="O67" s="46">
        <v>100</v>
      </c>
      <c r="P67" s="46">
        <v>0</v>
      </c>
      <c r="Q67" s="46">
        <v>0</v>
      </c>
      <c r="R67" s="46">
        <v>0</v>
      </c>
      <c r="S67" s="74">
        <v>0</v>
      </c>
      <c r="W67">
        <v>3.97</v>
      </c>
      <c r="X67">
        <v>0</v>
      </c>
      <c r="Y67">
        <v>6.77</v>
      </c>
      <c r="Z67">
        <v>0.87</v>
      </c>
      <c r="AA67">
        <v>0</v>
      </c>
      <c r="AB67">
        <v>1.54</v>
      </c>
      <c r="AC67">
        <v>62.84</v>
      </c>
      <c r="AD67">
        <v>0</v>
      </c>
      <c r="AE67">
        <v>100</v>
      </c>
      <c r="AF67">
        <v>20.399999999999999</v>
      </c>
      <c r="AG67">
        <v>255.48</v>
      </c>
      <c r="AH67">
        <v>0</v>
      </c>
      <c r="AI67">
        <v>19.34</v>
      </c>
      <c r="AJ67">
        <v>24.17</v>
      </c>
    </row>
    <row r="68" spans="7:36">
      <c r="G68" t="s">
        <v>110</v>
      </c>
      <c r="H68" s="73">
        <v>0.87</v>
      </c>
      <c r="I68" s="46">
        <v>0</v>
      </c>
      <c r="J68" s="46">
        <v>3.97</v>
      </c>
      <c r="K68" s="46">
        <v>106.35000000000001</v>
      </c>
      <c r="L68" s="46">
        <v>8.44</v>
      </c>
      <c r="M68" s="74">
        <v>0</v>
      </c>
      <c r="N68" s="73">
        <v>275.88</v>
      </c>
      <c r="O68" s="46">
        <v>100</v>
      </c>
      <c r="P68" s="46">
        <v>0</v>
      </c>
      <c r="Q68" s="46">
        <v>0</v>
      </c>
      <c r="R68" s="46">
        <v>0</v>
      </c>
      <c r="S68" s="74">
        <v>0</v>
      </c>
      <c r="W68">
        <v>3.97</v>
      </c>
      <c r="X68">
        <v>0</v>
      </c>
      <c r="Y68">
        <v>6.77</v>
      </c>
      <c r="Z68">
        <v>0.87</v>
      </c>
      <c r="AA68">
        <v>0</v>
      </c>
      <c r="AB68">
        <v>1.67</v>
      </c>
      <c r="AC68">
        <v>62.84</v>
      </c>
      <c r="AD68">
        <v>0</v>
      </c>
      <c r="AE68">
        <v>100</v>
      </c>
      <c r="AF68">
        <v>20.399999999999999</v>
      </c>
      <c r="AG68">
        <v>255.48</v>
      </c>
      <c r="AH68">
        <v>0</v>
      </c>
      <c r="AI68">
        <v>19.34</v>
      </c>
      <c r="AJ68">
        <v>24.17</v>
      </c>
    </row>
    <row r="69" spans="7:36">
      <c r="G69" t="s">
        <v>111</v>
      </c>
      <c r="H69" s="73">
        <v>0.87</v>
      </c>
      <c r="I69" s="46">
        <v>0</v>
      </c>
      <c r="J69" s="46">
        <v>3.97</v>
      </c>
      <c r="K69" s="46">
        <v>106.35000000000001</v>
      </c>
      <c r="L69" s="46">
        <v>8.0399999999999991</v>
      </c>
      <c r="M69" s="74">
        <v>0</v>
      </c>
      <c r="N69" s="73">
        <v>275.88</v>
      </c>
      <c r="O69" s="46">
        <v>100</v>
      </c>
      <c r="P69" s="46">
        <v>0</v>
      </c>
      <c r="Q69" s="46">
        <v>0</v>
      </c>
      <c r="R69" s="46">
        <v>0</v>
      </c>
      <c r="S69" s="74">
        <v>0</v>
      </c>
      <c r="W69">
        <v>3.97</v>
      </c>
      <c r="X69">
        <v>0</v>
      </c>
      <c r="Y69">
        <v>6.77</v>
      </c>
      <c r="Z69">
        <v>0.87</v>
      </c>
      <c r="AA69">
        <v>0</v>
      </c>
      <c r="AB69">
        <v>1.27</v>
      </c>
      <c r="AC69">
        <v>62.84</v>
      </c>
      <c r="AD69">
        <v>0</v>
      </c>
      <c r="AE69">
        <v>100</v>
      </c>
      <c r="AF69">
        <v>20.399999999999999</v>
      </c>
      <c r="AG69">
        <v>255.48</v>
      </c>
      <c r="AH69">
        <v>0</v>
      </c>
      <c r="AI69">
        <v>19.34</v>
      </c>
      <c r="AJ69">
        <v>24.17</v>
      </c>
    </row>
    <row r="70" spans="7:36">
      <c r="G70" t="s">
        <v>112</v>
      </c>
      <c r="H70" s="73">
        <v>0.87</v>
      </c>
      <c r="I70" s="46">
        <v>0</v>
      </c>
      <c r="J70" s="46">
        <v>3.97</v>
      </c>
      <c r="K70" s="46">
        <v>106.35000000000001</v>
      </c>
      <c r="L70" s="46">
        <v>7.67</v>
      </c>
      <c r="M70" s="74">
        <v>0</v>
      </c>
      <c r="N70" s="73">
        <v>275.88</v>
      </c>
      <c r="O70" s="46">
        <v>100</v>
      </c>
      <c r="P70" s="46">
        <v>0</v>
      </c>
      <c r="Q70" s="46">
        <v>0</v>
      </c>
      <c r="R70" s="46">
        <v>0</v>
      </c>
      <c r="S70" s="74">
        <v>0</v>
      </c>
      <c r="W70">
        <v>3.97</v>
      </c>
      <c r="X70">
        <v>0</v>
      </c>
      <c r="Y70">
        <v>6.77</v>
      </c>
      <c r="Z70">
        <v>0.87</v>
      </c>
      <c r="AA70">
        <v>0</v>
      </c>
      <c r="AB70">
        <v>0.9</v>
      </c>
      <c r="AC70">
        <v>62.84</v>
      </c>
      <c r="AD70">
        <v>0</v>
      </c>
      <c r="AE70">
        <v>100</v>
      </c>
      <c r="AF70">
        <v>20.399999999999999</v>
      </c>
      <c r="AG70">
        <v>255.48</v>
      </c>
      <c r="AH70">
        <v>0</v>
      </c>
      <c r="AI70">
        <v>19.34</v>
      </c>
      <c r="AJ70">
        <v>24.17</v>
      </c>
    </row>
    <row r="71" spans="7:36">
      <c r="G71" t="s">
        <v>113</v>
      </c>
      <c r="H71" s="73">
        <v>0.77</v>
      </c>
      <c r="I71" s="46">
        <v>0</v>
      </c>
      <c r="J71" s="46">
        <v>4.0599999999999996</v>
      </c>
      <c r="K71" s="46">
        <v>62.84</v>
      </c>
      <c r="L71" s="46">
        <v>7.38</v>
      </c>
      <c r="M71" s="74">
        <v>0</v>
      </c>
      <c r="N71" s="73">
        <v>275.88</v>
      </c>
      <c r="O71" s="46">
        <v>100</v>
      </c>
      <c r="P71" s="46">
        <v>0</v>
      </c>
      <c r="Q71" s="46">
        <v>0</v>
      </c>
      <c r="R71" s="46">
        <v>0</v>
      </c>
      <c r="S71" s="74">
        <v>0</v>
      </c>
      <c r="W71">
        <v>4.0599999999999996</v>
      </c>
      <c r="X71">
        <v>0</v>
      </c>
      <c r="Y71">
        <v>6.77</v>
      </c>
      <c r="Z71">
        <v>0.77</v>
      </c>
      <c r="AA71">
        <v>0</v>
      </c>
      <c r="AB71">
        <v>0.61</v>
      </c>
      <c r="AC71">
        <v>62.84</v>
      </c>
      <c r="AD71">
        <v>0</v>
      </c>
      <c r="AE71">
        <v>100</v>
      </c>
      <c r="AF71">
        <v>20.399999999999999</v>
      </c>
      <c r="AG71">
        <v>255.48</v>
      </c>
      <c r="AH71">
        <v>0</v>
      </c>
      <c r="AI71">
        <v>0</v>
      </c>
      <c r="AJ71">
        <v>0</v>
      </c>
    </row>
    <row r="72" spans="7:36">
      <c r="G72" t="s">
        <v>114</v>
      </c>
      <c r="H72" s="73">
        <v>0.77</v>
      </c>
      <c r="I72" s="46">
        <v>0</v>
      </c>
      <c r="J72" s="46">
        <v>4.0599999999999996</v>
      </c>
      <c r="K72" s="46">
        <v>62.84</v>
      </c>
      <c r="L72" s="46">
        <v>7.1199999999999992</v>
      </c>
      <c r="M72" s="74">
        <v>0</v>
      </c>
      <c r="N72" s="73">
        <v>275.88</v>
      </c>
      <c r="O72" s="46">
        <v>100</v>
      </c>
      <c r="P72" s="46">
        <v>0</v>
      </c>
      <c r="Q72" s="46">
        <v>0</v>
      </c>
      <c r="R72" s="46">
        <v>0</v>
      </c>
      <c r="S72" s="74">
        <v>0</v>
      </c>
      <c r="W72">
        <v>4.0599999999999996</v>
      </c>
      <c r="X72">
        <v>0</v>
      </c>
      <c r="Y72">
        <v>6.77</v>
      </c>
      <c r="Z72">
        <v>0.77</v>
      </c>
      <c r="AA72">
        <v>0</v>
      </c>
      <c r="AB72">
        <v>0.35</v>
      </c>
      <c r="AC72">
        <v>62.84</v>
      </c>
      <c r="AD72">
        <v>0</v>
      </c>
      <c r="AE72">
        <v>100</v>
      </c>
      <c r="AF72">
        <v>20.399999999999999</v>
      </c>
      <c r="AG72">
        <v>255.48</v>
      </c>
      <c r="AH72">
        <v>0</v>
      </c>
      <c r="AI72">
        <v>0</v>
      </c>
      <c r="AJ72">
        <v>0</v>
      </c>
    </row>
    <row r="73" spans="7:36">
      <c r="G73" t="s">
        <v>115</v>
      </c>
      <c r="H73" s="73">
        <v>0.77</v>
      </c>
      <c r="I73" s="46">
        <v>0</v>
      </c>
      <c r="J73" s="46">
        <v>4.0599999999999996</v>
      </c>
      <c r="K73" s="46">
        <v>62.84</v>
      </c>
      <c r="L73" s="46">
        <v>6.9099999999999993</v>
      </c>
      <c r="M73" s="74">
        <v>0</v>
      </c>
      <c r="N73" s="73">
        <v>275.88</v>
      </c>
      <c r="O73" s="46">
        <v>100</v>
      </c>
      <c r="P73" s="46">
        <v>0</v>
      </c>
      <c r="Q73" s="46">
        <v>0</v>
      </c>
      <c r="R73" s="46">
        <v>0</v>
      </c>
      <c r="S73" s="74">
        <v>0</v>
      </c>
      <c r="W73">
        <v>4.0599999999999996</v>
      </c>
      <c r="X73">
        <v>0</v>
      </c>
      <c r="Y73">
        <v>6.77</v>
      </c>
      <c r="Z73">
        <v>0.77</v>
      </c>
      <c r="AA73">
        <v>0</v>
      </c>
      <c r="AB73">
        <v>0.14000000000000001</v>
      </c>
      <c r="AC73">
        <v>62.84</v>
      </c>
      <c r="AD73">
        <v>0</v>
      </c>
      <c r="AE73">
        <v>100</v>
      </c>
      <c r="AF73">
        <v>20.399999999999999</v>
      </c>
      <c r="AG73">
        <v>255.48</v>
      </c>
      <c r="AH73">
        <v>0</v>
      </c>
      <c r="AI73">
        <v>0</v>
      </c>
      <c r="AJ73">
        <v>0</v>
      </c>
    </row>
    <row r="74" spans="7:36">
      <c r="G74" t="s">
        <v>116</v>
      </c>
      <c r="H74" s="73">
        <v>0.77</v>
      </c>
      <c r="I74" s="46">
        <v>0</v>
      </c>
      <c r="J74" s="46">
        <v>4.0599999999999996</v>
      </c>
      <c r="K74" s="46">
        <v>62.84</v>
      </c>
      <c r="L74" s="46">
        <v>6.77</v>
      </c>
      <c r="M74" s="74">
        <v>0</v>
      </c>
      <c r="N74" s="73">
        <v>275.88</v>
      </c>
      <c r="O74" s="46">
        <v>100</v>
      </c>
      <c r="P74" s="46">
        <v>0</v>
      </c>
      <c r="Q74" s="46">
        <v>0</v>
      </c>
      <c r="R74" s="46">
        <v>0</v>
      </c>
      <c r="S74" s="74">
        <v>0</v>
      </c>
      <c r="W74">
        <v>4.0599999999999996</v>
      </c>
      <c r="X74">
        <v>0</v>
      </c>
      <c r="Y74">
        <v>6.77</v>
      </c>
      <c r="Z74">
        <v>0.77</v>
      </c>
      <c r="AA74">
        <v>0</v>
      </c>
      <c r="AB74">
        <v>0</v>
      </c>
      <c r="AC74">
        <v>62.84</v>
      </c>
      <c r="AD74">
        <v>0</v>
      </c>
      <c r="AE74">
        <v>100</v>
      </c>
      <c r="AF74">
        <v>20.399999999999999</v>
      </c>
      <c r="AG74">
        <v>255.48</v>
      </c>
      <c r="AH74">
        <v>0</v>
      </c>
      <c r="AI74">
        <v>0</v>
      </c>
      <c r="AJ74">
        <v>0</v>
      </c>
    </row>
    <row r="75" spans="7:36">
      <c r="G75" t="s">
        <v>117</v>
      </c>
      <c r="H75" s="73">
        <v>0.73</v>
      </c>
      <c r="I75" s="46">
        <v>0</v>
      </c>
      <c r="J75" s="46">
        <v>4.0599999999999996</v>
      </c>
      <c r="K75" s="46">
        <v>62.84</v>
      </c>
      <c r="L75" s="46">
        <v>6.77</v>
      </c>
      <c r="M75" s="74">
        <v>0</v>
      </c>
      <c r="N75" s="73">
        <v>20.399999999999999</v>
      </c>
      <c r="O75" s="46">
        <v>200</v>
      </c>
      <c r="P75" s="46">
        <v>0</v>
      </c>
      <c r="Q75" s="46">
        <v>0</v>
      </c>
      <c r="R75" s="46">
        <v>0</v>
      </c>
      <c r="S75" s="74">
        <v>0</v>
      </c>
      <c r="W75">
        <v>4.0599999999999996</v>
      </c>
      <c r="X75">
        <v>100</v>
      </c>
      <c r="Y75">
        <v>6.77</v>
      </c>
      <c r="Z75">
        <v>0.73</v>
      </c>
      <c r="AA75">
        <v>100</v>
      </c>
      <c r="AB75">
        <v>0</v>
      </c>
      <c r="AC75">
        <v>62.84</v>
      </c>
      <c r="AD75">
        <v>0</v>
      </c>
      <c r="AE75">
        <v>0</v>
      </c>
      <c r="AF75">
        <v>20.399999999999999</v>
      </c>
      <c r="AG75">
        <v>0</v>
      </c>
      <c r="AH75">
        <v>0</v>
      </c>
      <c r="AI75">
        <v>0</v>
      </c>
      <c r="AJ75">
        <v>0</v>
      </c>
    </row>
    <row r="76" spans="7:36">
      <c r="G76" t="s">
        <v>118</v>
      </c>
      <c r="H76" s="73">
        <v>0.73</v>
      </c>
      <c r="I76" s="46">
        <v>0</v>
      </c>
      <c r="J76" s="46">
        <v>4.0599999999999996</v>
      </c>
      <c r="K76" s="46">
        <v>62.84</v>
      </c>
      <c r="L76" s="46">
        <v>6.77</v>
      </c>
      <c r="M76" s="74">
        <v>0</v>
      </c>
      <c r="N76" s="73">
        <v>20.399999999999999</v>
      </c>
      <c r="O76" s="46">
        <v>200</v>
      </c>
      <c r="P76" s="46">
        <v>0</v>
      </c>
      <c r="Q76" s="46">
        <v>0</v>
      </c>
      <c r="R76" s="46">
        <v>0</v>
      </c>
      <c r="S76" s="74">
        <v>0</v>
      </c>
      <c r="W76">
        <v>4.0599999999999996</v>
      </c>
      <c r="X76">
        <v>100</v>
      </c>
      <c r="Y76">
        <v>6.77</v>
      </c>
      <c r="Z76">
        <v>0.73</v>
      </c>
      <c r="AA76">
        <v>100</v>
      </c>
      <c r="AB76">
        <v>0</v>
      </c>
      <c r="AC76">
        <v>62.84</v>
      </c>
      <c r="AD76">
        <v>0</v>
      </c>
      <c r="AE76">
        <v>0</v>
      </c>
      <c r="AF76">
        <v>20.399999999999999</v>
      </c>
      <c r="AG76">
        <v>0</v>
      </c>
      <c r="AH76">
        <v>0</v>
      </c>
      <c r="AI76">
        <v>0</v>
      </c>
      <c r="AJ76">
        <v>0</v>
      </c>
    </row>
    <row r="77" spans="7:36">
      <c r="G77" t="s">
        <v>119</v>
      </c>
      <c r="H77" s="73">
        <v>0.73</v>
      </c>
      <c r="I77" s="46">
        <v>0</v>
      </c>
      <c r="J77" s="46">
        <v>4.0599999999999996</v>
      </c>
      <c r="K77" s="46">
        <v>62.84</v>
      </c>
      <c r="L77" s="46">
        <v>6.77</v>
      </c>
      <c r="M77" s="74">
        <v>0</v>
      </c>
      <c r="N77" s="73">
        <v>20.399999999999999</v>
      </c>
      <c r="O77" s="46">
        <v>200</v>
      </c>
      <c r="P77" s="46">
        <v>0</v>
      </c>
      <c r="Q77" s="46">
        <v>0</v>
      </c>
      <c r="R77" s="46">
        <v>0</v>
      </c>
      <c r="S77" s="74">
        <v>0</v>
      </c>
      <c r="W77">
        <v>4.0599999999999996</v>
      </c>
      <c r="X77">
        <v>100</v>
      </c>
      <c r="Y77">
        <v>6.77</v>
      </c>
      <c r="Z77">
        <v>0.73</v>
      </c>
      <c r="AA77">
        <v>100</v>
      </c>
      <c r="AB77">
        <v>0</v>
      </c>
      <c r="AC77">
        <v>62.84</v>
      </c>
      <c r="AD77">
        <v>0</v>
      </c>
      <c r="AE77">
        <v>0</v>
      </c>
      <c r="AF77">
        <v>20.399999999999999</v>
      </c>
      <c r="AG77">
        <v>0</v>
      </c>
      <c r="AH77">
        <v>0</v>
      </c>
      <c r="AI77">
        <v>0</v>
      </c>
      <c r="AJ77">
        <v>0</v>
      </c>
    </row>
    <row r="78" spans="7:36">
      <c r="G78" t="s">
        <v>120</v>
      </c>
      <c r="H78" s="73">
        <v>0.73</v>
      </c>
      <c r="I78" s="46">
        <v>0</v>
      </c>
      <c r="J78" s="46">
        <v>4.0599999999999996</v>
      </c>
      <c r="K78" s="46">
        <v>62.84</v>
      </c>
      <c r="L78" s="46">
        <v>6.77</v>
      </c>
      <c r="M78" s="74">
        <v>0</v>
      </c>
      <c r="N78" s="73">
        <v>20.399999999999999</v>
      </c>
      <c r="O78" s="46">
        <v>200</v>
      </c>
      <c r="P78" s="46">
        <v>0</v>
      </c>
      <c r="Q78" s="46">
        <v>0</v>
      </c>
      <c r="R78" s="46">
        <v>0</v>
      </c>
      <c r="S78" s="74">
        <v>0</v>
      </c>
      <c r="W78">
        <v>4.0599999999999996</v>
      </c>
      <c r="X78">
        <v>100</v>
      </c>
      <c r="Y78">
        <v>6.77</v>
      </c>
      <c r="Z78">
        <v>0.73</v>
      </c>
      <c r="AA78">
        <v>100</v>
      </c>
      <c r="AB78">
        <v>0</v>
      </c>
      <c r="AC78">
        <v>62.84</v>
      </c>
      <c r="AD78">
        <v>0</v>
      </c>
      <c r="AE78">
        <v>0</v>
      </c>
      <c r="AF78">
        <v>20.399999999999999</v>
      </c>
      <c r="AG78">
        <v>0</v>
      </c>
      <c r="AH78">
        <v>0</v>
      </c>
      <c r="AI78">
        <v>0</v>
      </c>
      <c r="AJ78">
        <v>0</v>
      </c>
    </row>
    <row r="79" spans="7:36">
      <c r="G79" t="s">
        <v>121</v>
      </c>
      <c r="H79" s="73">
        <v>0.73</v>
      </c>
      <c r="I79" s="46">
        <v>0</v>
      </c>
      <c r="J79" s="46">
        <v>4.16</v>
      </c>
      <c r="K79" s="46">
        <v>62.84</v>
      </c>
      <c r="L79" s="46">
        <v>6.77</v>
      </c>
      <c r="M79" s="74">
        <v>0</v>
      </c>
      <c r="N79" s="73">
        <v>20.399999999999999</v>
      </c>
      <c r="O79" s="46">
        <v>200</v>
      </c>
      <c r="P79" s="46">
        <v>0</v>
      </c>
      <c r="Q79" s="46">
        <v>0</v>
      </c>
      <c r="R79" s="46">
        <v>0</v>
      </c>
      <c r="S79" s="74">
        <v>0</v>
      </c>
      <c r="W79">
        <v>4.16</v>
      </c>
      <c r="X79">
        <v>100</v>
      </c>
      <c r="Y79">
        <v>6.77</v>
      </c>
      <c r="Z79">
        <v>0.73</v>
      </c>
      <c r="AA79">
        <v>100</v>
      </c>
      <c r="AB79">
        <v>0</v>
      </c>
      <c r="AC79">
        <v>62.84</v>
      </c>
      <c r="AD79">
        <v>0</v>
      </c>
      <c r="AE79">
        <v>0</v>
      </c>
      <c r="AF79">
        <v>20.399999999999999</v>
      </c>
      <c r="AG79">
        <v>0</v>
      </c>
      <c r="AH79">
        <v>0</v>
      </c>
      <c r="AI79">
        <v>0</v>
      </c>
      <c r="AJ79">
        <v>0</v>
      </c>
    </row>
    <row r="80" spans="7:36">
      <c r="G80" t="s">
        <v>122</v>
      </c>
      <c r="H80" s="73">
        <v>0.73</v>
      </c>
      <c r="I80" s="46">
        <v>0</v>
      </c>
      <c r="J80" s="46">
        <v>4.16</v>
      </c>
      <c r="K80" s="46">
        <v>62.84</v>
      </c>
      <c r="L80" s="46">
        <v>6.77</v>
      </c>
      <c r="M80" s="74">
        <v>0</v>
      </c>
      <c r="N80" s="73">
        <v>20.399999999999999</v>
      </c>
      <c r="O80" s="46">
        <v>200</v>
      </c>
      <c r="P80" s="46">
        <v>0</v>
      </c>
      <c r="Q80" s="46">
        <v>0</v>
      </c>
      <c r="R80" s="46">
        <v>0</v>
      </c>
      <c r="S80" s="74">
        <v>0</v>
      </c>
      <c r="W80">
        <v>4.16</v>
      </c>
      <c r="X80">
        <v>100</v>
      </c>
      <c r="Y80">
        <v>6.77</v>
      </c>
      <c r="Z80">
        <v>0.73</v>
      </c>
      <c r="AA80">
        <v>100</v>
      </c>
      <c r="AB80">
        <v>0</v>
      </c>
      <c r="AC80">
        <v>62.84</v>
      </c>
      <c r="AD80">
        <v>0</v>
      </c>
      <c r="AE80">
        <v>0</v>
      </c>
      <c r="AF80">
        <v>20.399999999999999</v>
      </c>
      <c r="AG80">
        <v>0</v>
      </c>
      <c r="AH80">
        <v>0</v>
      </c>
      <c r="AI80">
        <v>0</v>
      </c>
      <c r="AJ80">
        <v>0</v>
      </c>
    </row>
    <row r="81" spans="7:36">
      <c r="G81" t="s">
        <v>123</v>
      </c>
      <c r="H81" s="73">
        <v>0.73</v>
      </c>
      <c r="I81" s="46">
        <v>0</v>
      </c>
      <c r="J81" s="46">
        <v>4.16</v>
      </c>
      <c r="K81" s="46">
        <v>62.84</v>
      </c>
      <c r="L81" s="46">
        <v>6.77</v>
      </c>
      <c r="M81" s="74">
        <v>0</v>
      </c>
      <c r="N81" s="73">
        <v>20.399999999999999</v>
      </c>
      <c r="O81" s="46">
        <v>200</v>
      </c>
      <c r="P81" s="46">
        <v>0</v>
      </c>
      <c r="Q81" s="46">
        <v>0</v>
      </c>
      <c r="R81" s="46">
        <v>0</v>
      </c>
      <c r="S81" s="74">
        <v>0</v>
      </c>
      <c r="W81">
        <v>4.16</v>
      </c>
      <c r="X81">
        <v>100</v>
      </c>
      <c r="Y81">
        <v>6.77</v>
      </c>
      <c r="Z81">
        <v>0.73</v>
      </c>
      <c r="AA81">
        <v>100</v>
      </c>
      <c r="AB81">
        <v>0</v>
      </c>
      <c r="AC81">
        <v>62.84</v>
      </c>
      <c r="AD81">
        <v>0</v>
      </c>
      <c r="AE81">
        <v>0</v>
      </c>
      <c r="AF81">
        <v>20.399999999999999</v>
      </c>
      <c r="AG81">
        <v>0</v>
      </c>
      <c r="AH81">
        <v>0</v>
      </c>
      <c r="AI81">
        <v>0</v>
      </c>
      <c r="AJ81">
        <v>0</v>
      </c>
    </row>
    <row r="82" spans="7:36">
      <c r="G82" t="s">
        <v>124</v>
      </c>
      <c r="H82" s="73">
        <v>0.73</v>
      </c>
      <c r="I82" s="46">
        <v>0</v>
      </c>
      <c r="J82" s="46">
        <v>4.16</v>
      </c>
      <c r="K82" s="46">
        <v>62.84</v>
      </c>
      <c r="L82" s="46">
        <v>6.77</v>
      </c>
      <c r="M82" s="74">
        <v>0</v>
      </c>
      <c r="N82" s="73">
        <v>20.399999999999999</v>
      </c>
      <c r="O82" s="46">
        <v>200</v>
      </c>
      <c r="P82" s="46">
        <v>0</v>
      </c>
      <c r="Q82" s="46">
        <v>0</v>
      </c>
      <c r="R82" s="46">
        <v>0</v>
      </c>
      <c r="S82" s="74">
        <v>0</v>
      </c>
      <c r="W82">
        <v>4.16</v>
      </c>
      <c r="X82">
        <v>100</v>
      </c>
      <c r="Y82">
        <v>6.77</v>
      </c>
      <c r="Z82">
        <v>0.73</v>
      </c>
      <c r="AA82">
        <v>100</v>
      </c>
      <c r="AB82">
        <v>0</v>
      </c>
      <c r="AC82">
        <v>62.84</v>
      </c>
      <c r="AD82">
        <v>0</v>
      </c>
      <c r="AE82">
        <v>0</v>
      </c>
      <c r="AF82">
        <v>20.399999999999999</v>
      </c>
      <c r="AG82">
        <v>0</v>
      </c>
      <c r="AH82">
        <v>0</v>
      </c>
      <c r="AI82">
        <v>0</v>
      </c>
      <c r="AJ82">
        <v>0</v>
      </c>
    </row>
    <row r="83" spans="7:36">
      <c r="G83" t="s">
        <v>125</v>
      </c>
      <c r="H83" s="73">
        <v>0.73</v>
      </c>
      <c r="I83" s="46">
        <v>0</v>
      </c>
      <c r="J83" s="46">
        <v>4.16</v>
      </c>
      <c r="K83" s="46">
        <v>62.84</v>
      </c>
      <c r="L83" s="46">
        <v>6.77</v>
      </c>
      <c r="M83" s="74">
        <v>0</v>
      </c>
      <c r="N83" s="73">
        <v>20.399999999999999</v>
      </c>
      <c r="O83" s="46">
        <v>200</v>
      </c>
      <c r="P83" s="46">
        <v>0</v>
      </c>
      <c r="Q83" s="46">
        <v>0</v>
      </c>
      <c r="R83" s="46">
        <v>0</v>
      </c>
      <c r="S83" s="74">
        <v>0</v>
      </c>
      <c r="W83">
        <v>4.16</v>
      </c>
      <c r="X83">
        <v>100</v>
      </c>
      <c r="Y83">
        <v>6.77</v>
      </c>
      <c r="Z83">
        <v>0.73</v>
      </c>
      <c r="AA83">
        <v>100</v>
      </c>
      <c r="AB83">
        <v>0</v>
      </c>
      <c r="AC83">
        <v>62.84</v>
      </c>
      <c r="AD83">
        <v>0</v>
      </c>
      <c r="AE83">
        <v>0</v>
      </c>
      <c r="AF83">
        <v>20.399999999999999</v>
      </c>
      <c r="AG83">
        <v>0</v>
      </c>
      <c r="AH83">
        <v>0</v>
      </c>
      <c r="AI83">
        <v>0</v>
      </c>
      <c r="AJ83">
        <v>0</v>
      </c>
    </row>
    <row r="84" spans="7:36">
      <c r="G84" t="s">
        <v>126</v>
      </c>
      <c r="H84" s="73">
        <v>0.73</v>
      </c>
      <c r="I84" s="46">
        <v>0</v>
      </c>
      <c r="J84" s="46">
        <v>4.16</v>
      </c>
      <c r="K84" s="46">
        <v>62.84</v>
      </c>
      <c r="L84" s="46">
        <v>6.77</v>
      </c>
      <c r="M84" s="74">
        <v>0</v>
      </c>
      <c r="N84" s="73">
        <v>20.399999999999999</v>
      </c>
      <c r="O84" s="46">
        <v>200</v>
      </c>
      <c r="P84" s="46">
        <v>0</v>
      </c>
      <c r="Q84" s="46">
        <v>0</v>
      </c>
      <c r="R84" s="46">
        <v>0</v>
      </c>
      <c r="S84" s="74">
        <v>0</v>
      </c>
      <c r="W84">
        <v>4.16</v>
      </c>
      <c r="X84">
        <v>100</v>
      </c>
      <c r="Y84">
        <v>6.77</v>
      </c>
      <c r="Z84">
        <v>0.73</v>
      </c>
      <c r="AA84">
        <v>100</v>
      </c>
      <c r="AB84">
        <v>0</v>
      </c>
      <c r="AC84">
        <v>62.84</v>
      </c>
      <c r="AD84">
        <v>0</v>
      </c>
      <c r="AE84">
        <v>0</v>
      </c>
      <c r="AF84">
        <v>20.399999999999999</v>
      </c>
      <c r="AG84">
        <v>0</v>
      </c>
      <c r="AH84">
        <v>0</v>
      </c>
      <c r="AI84">
        <v>0</v>
      </c>
      <c r="AJ84">
        <v>0</v>
      </c>
    </row>
    <row r="85" spans="7:36">
      <c r="G85" t="s">
        <v>127</v>
      </c>
      <c r="H85" s="73">
        <v>0.73</v>
      </c>
      <c r="I85" s="46">
        <v>0</v>
      </c>
      <c r="J85" s="46">
        <v>4.16</v>
      </c>
      <c r="K85" s="46">
        <v>62.84</v>
      </c>
      <c r="L85" s="46">
        <v>6.77</v>
      </c>
      <c r="M85" s="74">
        <v>0</v>
      </c>
      <c r="N85" s="73">
        <v>20.399999999999999</v>
      </c>
      <c r="O85" s="46">
        <v>200</v>
      </c>
      <c r="P85" s="46">
        <v>0</v>
      </c>
      <c r="Q85" s="46">
        <v>0</v>
      </c>
      <c r="R85" s="46">
        <v>0</v>
      </c>
      <c r="S85" s="74">
        <v>0</v>
      </c>
      <c r="W85">
        <v>4.16</v>
      </c>
      <c r="X85">
        <v>100</v>
      </c>
      <c r="Y85">
        <v>6.77</v>
      </c>
      <c r="Z85">
        <v>0.73</v>
      </c>
      <c r="AA85">
        <v>100</v>
      </c>
      <c r="AB85">
        <v>0</v>
      </c>
      <c r="AC85">
        <v>62.84</v>
      </c>
      <c r="AD85">
        <v>0</v>
      </c>
      <c r="AE85">
        <v>0</v>
      </c>
      <c r="AF85">
        <v>20.399999999999999</v>
      </c>
      <c r="AG85">
        <v>0</v>
      </c>
      <c r="AH85">
        <v>0</v>
      </c>
      <c r="AI85">
        <v>0</v>
      </c>
      <c r="AJ85">
        <v>0</v>
      </c>
    </row>
    <row r="86" spans="7:36">
      <c r="G86" t="s">
        <v>128</v>
      </c>
      <c r="H86" s="73">
        <v>0.73</v>
      </c>
      <c r="I86" s="46">
        <v>0</v>
      </c>
      <c r="J86" s="46">
        <v>4.16</v>
      </c>
      <c r="K86" s="46">
        <v>62.84</v>
      </c>
      <c r="L86" s="46">
        <v>6.77</v>
      </c>
      <c r="M86" s="74">
        <v>0</v>
      </c>
      <c r="N86" s="73">
        <v>20.399999999999999</v>
      </c>
      <c r="O86" s="46">
        <v>200</v>
      </c>
      <c r="P86" s="46">
        <v>0</v>
      </c>
      <c r="Q86" s="46">
        <v>0</v>
      </c>
      <c r="R86" s="46">
        <v>0</v>
      </c>
      <c r="S86" s="74">
        <v>0</v>
      </c>
      <c r="W86">
        <v>4.16</v>
      </c>
      <c r="X86">
        <v>100</v>
      </c>
      <c r="Y86">
        <v>6.77</v>
      </c>
      <c r="Z86">
        <v>0.73</v>
      </c>
      <c r="AA86">
        <v>100</v>
      </c>
      <c r="AB86">
        <v>0</v>
      </c>
      <c r="AC86">
        <v>62.84</v>
      </c>
      <c r="AD86">
        <v>0</v>
      </c>
      <c r="AE86">
        <v>0</v>
      </c>
      <c r="AF86">
        <v>20.399999999999999</v>
      </c>
      <c r="AG86">
        <v>0</v>
      </c>
      <c r="AH86">
        <v>0</v>
      </c>
      <c r="AI86">
        <v>0</v>
      </c>
      <c r="AJ86">
        <v>0</v>
      </c>
    </row>
    <row r="87" spans="7:36">
      <c r="G87" t="s">
        <v>129</v>
      </c>
      <c r="H87" s="73">
        <v>0.73</v>
      </c>
      <c r="I87" s="46">
        <v>0</v>
      </c>
      <c r="J87" s="46">
        <v>4.0599999999999996</v>
      </c>
      <c r="K87" s="46">
        <v>62.84</v>
      </c>
      <c r="L87" s="46">
        <v>6.77</v>
      </c>
      <c r="M87" s="74">
        <v>0</v>
      </c>
      <c r="N87" s="73">
        <v>20.399999999999999</v>
      </c>
      <c r="O87" s="46">
        <v>200</v>
      </c>
      <c r="P87" s="46">
        <v>0</v>
      </c>
      <c r="Q87" s="46">
        <v>0</v>
      </c>
      <c r="R87" s="46">
        <v>0</v>
      </c>
      <c r="S87" s="74">
        <v>0</v>
      </c>
      <c r="W87">
        <v>4.0599999999999996</v>
      </c>
      <c r="X87">
        <v>100</v>
      </c>
      <c r="Y87">
        <v>6.77</v>
      </c>
      <c r="Z87">
        <v>0.73</v>
      </c>
      <c r="AA87">
        <v>100</v>
      </c>
      <c r="AB87">
        <v>0</v>
      </c>
      <c r="AC87">
        <v>62.84</v>
      </c>
      <c r="AD87">
        <v>0</v>
      </c>
      <c r="AE87">
        <v>0</v>
      </c>
      <c r="AF87">
        <v>20.399999999999999</v>
      </c>
      <c r="AG87">
        <v>0</v>
      </c>
      <c r="AH87">
        <v>0</v>
      </c>
      <c r="AI87">
        <v>0</v>
      </c>
      <c r="AJ87">
        <v>0</v>
      </c>
    </row>
    <row r="88" spans="7:36">
      <c r="G88" t="s">
        <v>130</v>
      </c>
      <c r="H88" s="73">
        <v>0.73</v>
      </c>
      <c r="I88" s="46">
        <v>0</v>
      </c>
      <c r="J88" s="46">
        <v>4.0599999999999996</v>
      </c>
      <c r="K88" s="46">
        <v>62.84</v>
      </c>
      <c r="L88" s="46">
        <v>6.77</v>
      </c>
      <c r="M88" s="74">
        <v>0</v>
      </c>
      <c r="N88" s="73">
        <v>20.399999999999999</v>
      </c>
      <c r="O88" s="46">
        <v>200</v>
      </c>
      <c r="P88" s="46">
        <v>0</v>
      </c>
      <c r="Q88" s="46">
        <v>0</v>
      </c>
      <c r="R88" s="46">
        <v>0</v>
      </c>
      <c r="S88" s="74">
        <v>0</v>
      </c>
      <c r="W88">
        <v>4.0599999999999996</v>
      </c>
      <c r="X88">
        <v>100</v>
      </c>
      <c r="Y88">
        <v>6.77</v>
      </c>
      <c r="Z88">
        <v>0.73</v>
      </c>
      <c r="AA88">
        <v>100</v>
      </c>
      <c r="AB88">
        <v>0</v>
      </c>
      <c r="AC88">
        <v>62.84</v>
      </c>
      <c r="AD88">
        <v>0</v>
      </c>
      <c r="AE88">
        <v>0</v>
      </c>
      <c r="AF88">
        <v>20.399999999999999</v>
      </c>
      <c r="AG88">
        <v>0</v>
      </c>
      <c r="AH88">
        <v>0</v>
      </c>
      <c r="AI88">
        <v>0</v>
      </c>
      <c r="AJ88">
        <v>0</v>
      </c>
    </row>
    <row r="89" spans="7:36">
      <c r="G89" t="s">
        <v>131</v>
      </c>
      <c r="H89" s="73">
        <v>0.73</v>
      </c>
      <c r="I89" s="46">
        <v>0</v>
      </c>
      <c r="J89" s="46">
        <v>4.0599999999999996</v>
      </c>
      <c r="K89" s="46">
        <v>62.84</v>
      </c>
      <c r="L89" s="46">
        <v>6.77</v>
      </c>
      <c r="M89" s="74">
        <v>0</v>
      </c>
      <c r="N89" s="73">
        <v>20.399999999999999</v>
      </c>
      <c r="O89" s="46">
        <v>200</v>
      </c>
      <c r="P89" s="46">
        <v>0</v>
      </c>
      <c r="Q89" s="46">
        <v>0</v>
      </c>
      <c r="R89" s="46">
        <v>0</v>
      </c>
      <c r="S89" s="74">
        <v>0</v>
      </c>
      <c r="W89">
        <v>4.0599999999999996</v>
      </c>
      <c r="X89">
        <v>100</v>
      </c>
      <c r="Y89">
        <v>6.77</v>
      </c>
      <c r="Z89">
        <v>0.73</v>
      </c>
      <c r="AA89">
        <v>100</v>
      </c>
      <c r="AB89">
        <v>0</v>
      </c>
      <c r="AC89">
        <v>62.84</v>
      </c>
      <c r="AD89">
        <v>0</v>
      </c>
      <c r="AE89">
        <v>0</v>
      </c>
      <c r="AF89">
        <v>20.399999999999999</v>
      </c>
      <c r="AG89">
        <v>0</v>
      </c>
      <c r="AH89">
        <v>0</v>
      </c>
      <c r="AI89">
        <v>0</v>
      </c>
      <c r="AJ89">
        <v>0</v>
      </c>
    </row>
    <row r="90" spans="7:36">
      <c r="G90" t="s">
        <v>132</v>
      </c>
      <c r="H90" s="73">
        <v>0.73</v>
      </c>
      <c r="I90" s="46">
        <v>0</v>
      </c>
      <c r="J90" s="46">
        <v>4.0599999999999996</v>
      </c>
      <c r="K90" s="46">
        <v>62.84</v>
      </c>
      <c r="L90" s="46">
        <v>6.77</v>
      </c>
      <c r="M90" s="74">
        <v>0</v>
      </c>
      <c r="N90" s="73">
        <v>20.399999999999999</v>
      </c>
      <c r="O90" s="46">
        <v>200</v>
      </c>
      <c r="P90" s="46">
        <v>0</v>
      </c>
      <c r="Q90" s="46">
        <v>0</v>
      </c>
      <c r="R90" s="46">
        <v>0</v>
      </c>
      <c r="S90" s="74">
        <v>0</v>
      </c>
      <c r="W90">
        <v>4.0599999999999996</v>
      </c>
      <c r="X90">
        <v>100</v>
      </c>
      <c r="Y90">
        <v>6.77</v>
      </c>
      <c r="Z90">
        <v>0.73</v>
      </c>
      <c r="AA90">
        <v>100</v>
      </c>
      <c r="AB90">
        <v>0</v>
      </c>
      <c r="AC90">
        <v>62.84</v>
      </c>
      <c r="AD90">
        <v>0</v>
      </c>
      <c r="AE90">
        <v>0</v>
      </c>
      <c r="AF90">
        <v>20.399999999999999</v>
      </c>
      <c r="AG90">
        <v>0</v>
      </c>
      <c r="AH90">
        <v>0</v>
      </c>
      <c r="AI90">
        <v>0</v>
      </c>
      <c r="AJ90">
        <v>0</v>
      </c>
    </row>
    <row r="91" spans="7:36">
      <c r="G91" t="s">
        <v>133</v>
      </c>
      <c r="H91" s="73">
        <v>0.68</v>
      </c>
      <c r="I91" s="46">
        <v>0</v>
      </c>
      <c r="J91" s="46">
        <v>4.0599999999999996</v>
      </c>
      <c r="K91" s="46">
        <v>62.84</v>
      </c>
      <c r="L91" s="46">
        <v>6.77</v>
      </c>
      <c r="M91" s="74">
        <v>0</v>
      </c>
      <c r="N91" s="73">
        <v>199.54</v>
      </c>
      <c r="O91" s="46">
        <v>276.88</v>
      </c>
      <c r="P91" s="46">
        <v>0</v>
      </c>
      <c r="Q91" s="46">
        <v>0</v>
      </c>
      <c r="R91" s="46">
        <v>0</v>
      </c>
      <c r="S91" s="74">
        <v>0</v>
      </c>
      <c r="W91">
        <v>4.0599999999999996</v>
      </c>
      <c r="X91">
        <v>100</v>
      </c>
      <c r="Y91">
        <v>6.77</v>
      </c>
      <c r="Z91">
        <v>0.68</v>
      </c>
      <c r="AA91">
        <v>100</v>
      </c>
      <c r="AB91">
        <v>0</v>
      </c>
      <c r="AC91">
        <v>62.84</v>
      </c>
      <c r="AD91">
        <v>179.14</v>
      </c>
      <c r="AE91">
        <v>0</v>
      </c>
      <c r="AF91">
        <v>20.399999999999999</v>
      </c>
      <c r="AG91">
        <v>0</v>
      </c>
      <c r="AH91">
        <v>76.88</v>
      </c>
      <c r="AI91">
        <v>0</v>
      </c>
      <c r="AJ91">
        <v>0</v>
      </c>
    </row>
    <row r="92" spans="7:36">
      <c r="G92" t="s">
        <v>134</v>
      </c>
      <c r="H92" s="73">
        <v>0.68</v>
      </c>
      <c r="I92" s="46">
        <v>0</v>
      </c>
      <c r="J92" s="46">
        <v>4.0599999999999996</v>
      </c>
      <c r="K92" s="46">
        <v>62.84</v>
      </c>
      <c r="L92" s="46">
        <v>6.77</v>
      </c>
      <c r="M92" s="74">
        <v>0</v>
      </c>
      <c r="N92" s="73">
        <v>199.54</v>
      </c>
      <c r="O92" s="46">
        <v>276.88</v>
      </c>
      <c r="P92" s="46">
        <v>0</v>
      </c>
      <c r="Q92" s="46">
        <v>0</v>
      </c>
      <c r="R92" s="46">
        <v>0</v>
      </c>
      <c r="S92" s="74">
        <v>0</v>
      </c>
      <c r="W92">
        <v>4.0599999999999996</v>
      </c>
      <c r="X92">
        <v>100</v>
      </c>
      <c r="Y92">
        <v>6.77</v>
      </c>
      <c r="Z92">
        <v>0.68</v>
      </c>
      <c r="AA92">
        <v>100</v>
      </c>
      <c r="AB92">
        <v>0</v>
      </c>
      <c r="AC92">
        <v>62.84</v>
      </c>
      <c r="AD92">
        <v>179.14</v>
      </c>
      <c r="AE92">
        <v>0</v>
      </c>
      <c r="AF92">
        <v>20.399999999999999</v>
      </c>
      <c r="AG92">
        <v>0</v>
      </c>
      <c r="AH92">
        <v>76.88</v>
      </c>
      <c r="AI92">
        <v>0</v>
      </c>
      <c r="AJ92">
        <v>0</v>
      </c>
    </row>
    <row r="93" spans="7:36">
      <c r="G93" t="s">
        <v>135</v>
      </c>
      <c r="H93" s="73">
        <v>0.68</v>
      </c>
      <c r="I93" s="46">
        <v>0</v>
      </c>
      <c r="J93" s="46">
        <v>4.0599999999999996</v>
      </c>
      <c r="K93" s="46">
        <v>62.84</v>
      </c>
      <c r="L93" s="46">
        <v>6.77</v>
      </c>
      <c r="M93" s="74">
        <v>0</v>
      </c>
      <c r="N93" s="73">
        <v>199.54</v>
      </c>
      <c r="O93" s="46">
        <v>276.88</v>
      </c>
      <c r="P93" s="46">
        <v>0</v>
      </c>
      <c r="Q93" s="46">
        <v>0</v>
      </c>
      <c r="R93" s="46">
        <v>0</v>
      </c>
      <c r="S93" s="74">
        <v>0</v>
      </c>
      <c r="W93">
        <v>4.0599999999999996</v>
      </c>
      <c r="X93">
        <v>100</v>
      </c>
      <c r="Y93">
        <v>6.77</v>
      </c>
      <c r="Z93">
        <v>0.68</v>
      </c>
      <c r="AA93">
        <v>100</v>
      </c>
      <c r="AB93">
        <v>0</v>
      </c>
      <c r="AC93">
        <v>62.84</v>
      </c>
      <c r="AD93">
        <v>179.14</v>
      </c>
      <c r="AE93">
        <v>0</v>
      </c>
      <c r="AF93">
        <v>20.399999999999999</v>
      </c>
      <c r="AG93">
        <v>0</v>
      </c>
      <c r="AH93">
        <v>76.88</v>
      </c>
      <c r="AI93">
        <v>0</v>
      </c>
      <c r="AJ93">
        <v>0</v>
      </c>
    </row>
    <row r="94" spans="7:36">
      <c r="G94" t="s">
        <v>136</v>
      </c>
      <c r="H94" s="73">
        <v>0.68</v>
      </c>
      <c r="I94" s="46">
        <v>0</v>
      </c>
      <c r="J94" s="46">
        <v>4.0599999999999996</v>
      </c>
      <c r="K94" s="46">
        <v>62.84</v>
      </c>
      <c r="L94" s="46">
        <v>6.77</v>
      </c>
      <c r="M94" s="74">
        <v>0</v>
      </c>
      <c r="N94" s="73">
        <v>199.54</v>
      </c>
      <c r="O94" s="46">
        <v>276.88</v>
      </c>
      <c r="P94" s="46">
        <v>0</v>
      </c>
      <c r="Q94" s="46">
        <v>0</v>
      </c>
      <c r="R94" s="46">
        <v>0</v>
      </c>
      <c r="S94" s="74">
        <v>0</v>
      </c>
      <c r="W94">
        <v>4.0599999999999996</v>
      </c>
      <c r="X94">
        <v>100</v>
      </c>
      <c r="Y94">
        <v>6.77</v>
      </c>
      <c r="Z94">
        <v>0.68</v>
      </c>
      <c r="AA94">
        <v>100</v>
      </c>
      <c r="AB94">
        <v>0</v>
      </c>
      <c r="AC94">
        <v>62.84</v>
      </c>
      <c r="AD94">
        <v>179.14</v>
      </c>
      <c r="AE94">
        <v>0</v>
      </c>
      <c r="AF94">
        <v>20.399999999999999</v>
      </c>
      <c r="AG94">
        <v>0</v>
      </c>
      <c r="AH94">
        <v>76.88</v>
      </c>
      <c r="AI94">
        <v>0</v>
      </c>
      <c r="AJ94">
        <v>0</v>
      </c>
    </row>
    <row r="95" spans="7:36">
      <c r="G95" t="s">
        <v>137</v>
      </c>
      <c r="H95" s="73">
        <v>0.63</v>
      </c>
      <c r="I95" s="46">
        <v>0</v>
      </c>
      <c r="J95" s="46">
        <v>4.0599999999999996</v>
      </c>
      <c r="K95" s="46">
        <v>62.84</v>
      </c>
      <c r="L95" s="46">
        <v>6.77</v>
      </c>
      <c r="M95" s="74">
        <v>0</v>
      </c>
      <c r="N95" s="73">
        <v>199.54</v>
      </c>
      <c r="O95" s="46">
        <v>276.88</v>
      </c>
      <c r="P95" s="46">
        <v>0</v>
      </c>
      <c r="Q95" s="46">
        <v>0</v>
      </c>
      <c r="R95" s="46">
        <v>0</v>
      </c>
      <c r="S95" s="74">
        <v>0</v>
      </c>
      <c r="W95">
        <v>4.0599999999999996</v>
      </c>
      <c r="X95">
        <v>100</v>
      </c>
      <c r="Y95">
        <v>6.77</v>
      </c>
      <c r="Z95">
        <v>0.63</v>
      </c>
      <c r="AA95">
        <v>100</v>
      </c>
      <c r="AB95">
        <v>0</v>
      </c>
      <c r="AC95">
        <v>62.84</v>
      </c>
      <c r="AD95">
        <v>179.14</v>
      </c>
      <c r="AE95">
        <v>0</v>
      </c>
      <c r="AF95">
        <v>20.399999999999999</v>
      </c>
      <c r="AG95">
        <v>0</v>
      </c>
      <c r="AH95">
        <v>76.88</v>
      </c>
      <c r="AI95">
        <v>0</v>
      </c>
      <c r="AJ95">
        <v>0</v>
      </c>
    </row>
    <row r="96" spans="7:36">
      <c r="G96" t="s">
        <v>138</v>
      </c>
      <c r="H96" s="73">
        <v>0.63</v>
      </c>
      <c r="I96" s="46">
        <v>0</v>
      </c>
      <c r="J96" s="46">
        <v>4.0599999999999996</v>
      </c>
      <c r="K96" s="46">
        <v>62.84</v>
      </c>
      <c r="L96" s="46">
        <v>6.77</v>
      </c>
      <c r="M96" s="74">
        <v>0</v>
      </c>
      <c r="N96" s="73">
        <v>199.54</v>
      </c>
      <c r="O96" s="46">
        <v>276.88</v>
      </c>
      <c r="P96" s="46">
        <v>0</v>
      </c>
      <c r="Q96" s="46">
        <v>0</v>
      </c>
      <c r="R96" s="46">
        <v>0</v>
      </c>
      <c r="S96" s="74">
        <v>0</v>
      </c>
      <c r="W96">
        <v>4.0599999999999996</v>
      </c>
      <c r="X96">
        <v>100</v>
      </c>
      <c r="Y96">
        <v>6.77</v>
      </c>
      <c r="Z96">
        <v>0.63</v>
      </c>
      <c r="AA96">
        <v>100</v>
      </c>
      <c r="AB96">
        <v>0</v>
      </c>
      <c r="AC96">
        <v>62.84</v>
      </c>
      <c r="AD96">
        <v>179.14</v>
      </c>
      <c r="AE96">
        <v>0</v>
      </c>
      <c r="AF96">
        <v>20.399999999999999</v>
      </c>
      <c r="AG96">
        <v>0</v>
      </c>
      <c r="AH96">
        <v>76.88</v>
      </c>
      <c r="AI96">
        <v>0</v>
      </c>
      <c r="AJ96">
        <v>0</v>
      </c>
    </row>
    <row r="97" spans="1:133">
      <c r="G97" t="s">
        <v>139</v>
      </c>
      <c r="H97" s="73">
        <v>0.63</v>
      </c>
      <c r="I97" s="46">
        <v>0</v>
      </c>
      <c r="J97" s="46">
        <v>4.0599999999999996</v>
      </c>
      <c r="K97" s="46">
        <v>62.84</v>
      </c>
      <c r="L97" s="46">
        <v>6.77</v>
      </c>
      <c r="M97" s="74">
        <v>0</v>
      </c>
      <c r="N97" s="73">
        <v>199.54</v>
      </c>
      <c r="O97" s="46">
        <v>276.88</v>
      </c>
      <c r="P97" s="46">
        <v>0</v>
      </c>
      <c r="Q97" s="46">
        <v>0</v>
      </c>
      <c r="R97" s="46">
        <v>0</v>
      </c>
      <c r="S97" s="74">
        <v>0</v>
      </c>
      <c r="W97">
        <v>4.0599999999999996</v>
      </c>
      <c r="X97">
        <v>100</v>
      </c>
      <c r="Y97">
        <v>6.77</v>
      </c>
      <c r="Z97">
        <v>0.63</v>
      </c>
      <c r="AA97">
        <v>100</v>
      </c>
      <c r="AB97">
        <v>0</v>
      </c>
      <c r="AC97">
        <v>62.84</v>
      </c>
      <c r="AD97">
        <v>179.14</v>
      </c>
      <c r="AE97">
        <v>0</v>
      </c>
      <c r="AF97">
        <v>20.399999999999999</v>
      </c>
      <c r="AG97">
        <v>0</v>
      </c>
      <c r="AH97">
        <v>76.88</v>
      </c>
      <c r="AI97">
        <v>0</v>
      </c>
      <c r="AJ97">
        <v>0</v>
      </c>
    </row>
    <row r="98" spans="1:133">
      <c r="G98" t="s">
        <v>140</v>
      </c>
      <c r="H98" s="73">
        <v>0.63</v>
      </c>
      <c r="I98" s="46">
        <v>0</v>
      </c>
      <c r="J98" s="46">
        <v>4.0599999999999996</v>
      </c>
      <c r="K98" s="46">
        <v>62.84</v>
      </c>
      <c r="L98" s="46">
        <v>6.77</v>
      </c>
      <c r="M98" s="74">
        <v>0</v>
      </c>
      <c r="N98" s="73">
        <v>199.54</v>
      </c>
      <c r="O98" s="46">
        <v>276.88</v>
      </c>
      <c r="P98" s="46">
        <v>0</v>
      </c>
      <c r="Q98" s="46">
        <v>0</v>
      </c>
      <c r="R98" s="46">
        <v>0</v>
      </c>
      <c r="S98" s="74">
        <v>0</v>
      </c>
      <c r="W98">
        <v>4.0599999999999996</v>
      </c>
      <c r="X98">
        <v>100</v>
      </c>
      <c r="Y98">
        <v>6.77</v>
      </c>
      <c r="Z98">
        <v>0.63</v>
      </c>
      <c r="AA98">
        <v>100</v>
      </c>
      <c r="AB98">
        <v>0</v>
      </c>
      <c r="AC98">
        <v>62.84</v>
      </c>
      <c r="AD98">
        <v>179.14</v>
      </c>
      <c r="AE98">
        <v>0</v>
      </c>
      <c r="AF98">
        <v>20.399999999999999</v>
      </c>
      <c r="AG98">
        <v>0</v>
      </c>
      <c r="AH98">
        <v>76.88</v>
      </c>
      <c r="AI98">
        <v>0</v>
      </c>
      <c r="AJ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1.811999999999999E-2</v>
      </c>
      <c r="I99" s="69">
        <f t="shared" ref="I99:BU99" si="1">SUM(I3:I98)/4000</f>
        <v>0</v>
      </c>
      <c r="J99" s="69">
        <f t="shared" si="1"/>
        <v>9.674000000000009E-2</v>
      </c>
      <c r="K99" s="69">
        <f t="shared" si="1"/>
        <v>1.8523600000000027</v>
      </c>
      <c r="L99" s="69">
        <f t="shared" si="1"/>
        <v>0.20228499999999983</v>
      </c>
      <c r="M99" s="69">
        <f t="shared" si="1"/>
        <v>0</v>
      </c>
      <c r="N99" s="68">
        <f t="shared" si="1"/>
        <v>4.9884800000000036</v>
      </c>
      <c r="O99" s="69">
        <f t="shared" si="1"/>
        <v>3.6150399999999991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9.674000000000009E-2</v>
      </c>
      <c r="X99">
        <f t="shared" si="1"/>
        <v>1.2</v>
      </c>
      <c r="Y99">
        <f t="shared" si="1"/>
        <v>0.16247999999999976</v>
      </c>
      <c r="Z99">
        <f t="shared" si="1"/>
        <v>1.811999999999999E-2</v>
      </c>
      <c r="AA99">
        <f t="shared" si="1"/>
        <v>0.6</v>
      </c>
      <c r="AB99">
        <f t="shared" si="1"/>
        <v>3.9805E-2</v>
      </c>
      <c r="AC99">
        <f t="shared" si="1"/>
        <v>1.5081600000000022</v>
      </c>
      <c r="AD99">
        <f t="shared" si="1"/>
        <v>1.4331200000000004</v>
      </c>
      <c r="AE99">
        <f t="shared" si="1"/>
        <v>1.2</v>
      </c>
      <c r="AF99">
        <f t="shared" si="1"/>
        <v>0.48960000000000081</v>
      </c>
      <c r="AG99">
        <f t="shared" si="1"/>
        <v>3.0657599999999965</v>
      </c>
      <c r="AH99">
        <f t="shared" si="1"/>
        <v>0.61504000000000036</v>
      </c>
      <c r="AI99">
        <f t="shared" si="1"/>
        <v>0.15083999999999997</v>
      </c>
      <c r="AJ99">
        <f t="shared" si="1"/>
        <v>0.19335999999999995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87" activePane="bottomRight" state="frozen"/>
      <selection sqref="A1:D35"/>
      <selection pane="topRight" sqref="A1:D35"/>
      <selection pane="bottomLeft" sqref="A1:D35"/>
      <selection pane="bottomRight" activeCell="W112" sqref="W112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45230</v>
      </c>
      <c r="U2" s="73" t="s">
        <v>225</v>
      </c>
      <c r="V2" s="74" t="s">
        <v>224</v>
      </c>
      <c r="W2" s="28" t="s">
        <v>399</v>
      </c>
    </row>
    <row r="3" spans="1:23">
      <c r="A3" t="s">
        <v>399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>
        <v>0</v>
      </c>
      <c r="W3">
        <v>0</v>
      </c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>
        <v>0</v>
      </c>
      <c r="W4">
        <v>0</v>
      </c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>
        <v>0</v>
      </c>
      <c r="W5">
        <v>0</v>
      </c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>
        <v>0</v>
      </c>
      <c r="W6">
        <v>0</v>
      </c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>
        <v>0</v>
      </c>
      <c r="W7">
        <v>0</v>
      </c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>
        <v>0</v>
      </c>
      <c r="W8">
        <v>0</v>
      </c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>
        <v>0</v>
      </c>
      <c r="W9">
        <v>0</v>
      </c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>
        <v>0</v>
      </c>
      <c r="W10">
        <v>0</v>
      </c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>
        <v>0</v>
      </c>
      <c r="W11">
        <v>0</v>
      </c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>
        <v>0</v>
      </c>
      <c r="W12">
        <v>0</v>
      </c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>
        <v>0</v>
      </c>
      <c r="W13">
        <v>0</v>
      </c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>
        <v>0</v>
      </c>
      <c r="W14">
        <v>0</v>
      </c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>
        <v>0</v>
      </c>
      <c r="W15">
        <v>0</v>
      </c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>
        <v>0</v>
      </c>
      <c r="W16">
        <v>0</v>
      </c>
    </row>
    <row r="17" spans="7:23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>
        <v>0</v>
      </c>
      <c r="W17">
        <v>0</v>
      </c>
    </row>
    <row r="18" spans="7:23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>
        <v>0</v>
      </c>
      <c r="W18">
        <v>0</v>
      </c>
    </row>
    <row r="19" spans="7:23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>
        <v>0</v>
      </c>
      <c r="W19">
        <v>0</v>
      </c>
    </row>
    <row r="20" spans="7:23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>
        <v>0</v>
      </c>
      <c r="W20">
        <v>0</v>
      </c>
    </row>
    <row r="21" spans="7:23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>
        <v>0</v>
      </c>
      <c r="W21">
        <v>0</v>
      </c>
    </row>
    <row r="22" spans="7:23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>
        <v>0</v>
      </c>
      <c r="W22">
        <v>0</v>
      </c>
    </row>
    <row r="23" spans="7:23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>
        <v>0</v>
      </c>
      <c r="W23">
        <v>0</v>
      </c>
    </row>
    <row r="24" spans="7:23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>
        <v>0</v>
      </c>
      <c r="W24">
        <v>0</v>
      </c>
    </row>
    <row r="25" spans="7:23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>
        <v>0</v>
      </c>
      <c r="W25">
        <v>0</v>
      </c>
    </row>
    <row r="26" spans="7:23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>
        <v>0</v>
      </c>
      <c r="W26">
        <v>0</v>
      </c>
    </row>
    <row r="27" spans="7:23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>
        <v>0</v>
      </c>
      <c r="W27">
        <v>0</v>
      </c>
    </row>
    <row r="28" spans="7:23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>
        <v>0</v>
      </c>
      <c r="W28">
        <v>0</v>
      </c>
    </row>
    <row r="29" spans="7:23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>
        <v>0</v>
      </c>
      <c r="W29">
        <v>0</v>
      </c>
    </row>
    <row r="30" spans="7:23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>
        <v>0</v>
      </c>
      <c r="W30">
        <v>0</v>
      </c>
    </row>
    <row r="31" spans="7:23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>
        <v>0</v>
      </c>
      <c r="W31">
        <v>0</v>
      </c>
    </row>
    <row r="32" spans="7:23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>
        <v>0</v>
      </c>
      <c r="W32">
        <v>0</v>
      </c>
    </row>
    <row r="33" spans="7:23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>
        <v>0</v>
      </c>
      <c r="W33">
        <v>0</v>
      </c>
    </row>
    <row r="34" spans="7:23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>
        <v>0</v>
      </c>
      <c r="W34">
        <v>0</v>
      </c>
    </row>
    <row r="35" spans="7:23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>
        <v>0</v>
      </c>
      <c r="W35">
        <v>0</v>
      </c>
    </row>
    <row r="36" spans="7:23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>
        <v>0</v>
      </c>
      <c r="W36">
        <v>0</v>
      </c>
    </row>
    <row r="37" spans="7:23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>
        <v>0</v>
      </c>
      <c r="W37">
        <v>0</v>
      </c>
    </row>
    <row r="38" spans="7:23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>
        <v>0</v>
      </c>
      <c r="W38">
        <v>0</v>
      </c>
    </row>
    <row r="39" spans="7:23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>
        <v>0</v>
      </c>
      <c r="W39">
        <v>0</v>
      </c>
    </row>
    <row r="40" spans="7:23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>
        <v>0</v>
      </c>
      <c r="W40">
        <v>0</v>
      </c>
    </row>
    <row r="41" spans="7:23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>
        <v>0</v>
      </c>
      <c r="W41">
        <v>0</v>
      </c>
    </row>
    <row r="42" spans="7:23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>
        <v>0</v>
      </c>
      <c r="W42">
        <v>0</v>
      </c>
    </row>
    <row r="43" spans="7:23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>
        <v>0</v>
      </c>
      <c r="W43">
        <v>0</v>
      </c>
    </row>
    <row r="44" spans="7:23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>
        <v>0</v>
      </c>
      <c r="W44">
        <v>0</v>
      </c>
    </row>
    <row r="45" spans="7:23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>
        <v>0</v>
      </c>
      <c r="W45">
        <v>0</v>
      </c>
    </row>
    <row r="46" spans="7:23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>
        <v>0</v>
      </c>
      <c r="W46">
        <v>0</v>
      </c>
    </row>
    <row r="47" spans="7:23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>
        <v>0</v>
      </c>
      <c r="W47">
        <v>0</v>
      </c>
    </row>
    <row r="48" spans="7:23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>
        <v>0</v>
      </c>
      <c r="W48">
        <v>0</v>
      </c>
    </row>
    <row r="49" spans="7:23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>
        <v>0</v>
      </c>
      <c r="W49">
        <v>0</v>
      </c>
    </row>
    <row r="50" spans="7:23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>
        <v>0</v>
      </c>
      <c r="W50">
        <v>0</v>
      </c>
    </row>
    <row r="51" spans="7:23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>
        <v>0</v>
      </c>
      <c r="W51">
        <v>0</v>
      </c>
    </row>
    <row r="52" spans="7:23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>
        <v>0</v>
      </c>
      <c r="W52">
        <v>0</v>
      </c>
    </row>
    <row r="53" spans="7:23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>
        <v>0</v>
      </c>
      <c r="W53">
        <v>0</v>
      </c>
    </row>
    <row r="54" spans="7:23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>
        <v>0</v>
      </c>
      <c r="W54">
        <v>0</v>
      </c>
    </row>
    <row r="55" spans="7:23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>
        <v>0</v>
      </c>
      <c r="W55">
        <v>0</v>
      </c>
    </row>
    <row r="56" spans="7:23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>
        <v>0</v>
      </c>
      <c r="W56">
        <v>0</v>
      </c>
    </row>
    <row r="57" spans="7:23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>
        <v>0</v>
      </c>
      <c r="W57">
        <v>0</v>
      </c>
    </row>
    <row r="58" spans="7:23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>
        <v>0</v>
      </c>
      <c r="W58">
        <v>0</v>
      </c>
    </row>
    <row r="59" spans="7:23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>
        <v>0</v>
      </c>
      <c r="W59">
        <v>0</v>
      </c>
    </row>
    <row r="60" spans="7:23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>
        <v>0</v>
      </c>
      <c r="W60">
        <v>0</v>
      </c>
    </row>
    <row r="61" spans="7:23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>
        <v>0</v>
      </c>
      <c r="W61">
        <v>0</v>
      </c>
    </row>
    <row r="62" spans="7:23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>
        <v>0</v>
      </c>
      <c r="W62">
        <v>0</v>
      </c>
    </row>
    <row r="63" spans="7:23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>
        <v>0</v>
      </c>
      <c r="W63">
        <v>0</v>
      </c>
    </row>
    <row r="64" spans="7:23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>
        <v>0</v>
      </c>
      <c r="W64">
        <v>0</v>
      </c>
    </row>
    <row r="65" spans="7:23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>
        <v>0</v>
      </c>
      <c r="W65">
        <v>0</v>
      </c>
    </row>
    <row r="66" spans="7:23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>
        <v>0</v>
      </c>
      <c r="W66">
        <v>0</v>
      </c>
    </row>
    <row r="67" spans="7:23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>
        <v>0</v>
      </c>
      <c r="W67">
        <v>0</v>
      </c>
    </row>
    <row r="68" spans="7:23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>
        <v>0</v>
      </c>
      <c r="W68">
        <v>0</v>
      </c>
    </row>
    <row r="69" spans="7:23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>
        <v>0</v>
      </c>
      <c r="W69">
        <v>0</v>
      </c>
    </row>
    <row r="70" spans="7:23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>
        <v>0</v>
      </c>
      <c r="W70">
        <v>0</v>
      </c>
    </row>
    <row r="71" spans="7:23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>
        <v>193.36</v>
      </c>
      <c r="W71">
        <v>193.36</v>
      </c>
    </row>
    <row r="72" spans="7:23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>
        <v>193.36</v>
      </c>
      <c r="W72">
        <v>193.36</v>
      </c>
    </row>
    <row r="73" spans="7:23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>
        <v>193.36</v>
      </c>
      <c r="W73">
        <v>193.36</v>
      </c>
    </row>
    <row r="74" spans="7:23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>
        <v>193.36</v>
      </c>
      <c r="W74">
        <v>193.36</v>
      </c>
    </row>
    <row r="75" spans="7:23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>
        <v>193.36</v>
      </c>
      <c r="W75">
        <v>193.36</v>
      </c>
    </row>
    <row r="76" spans="7:23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>
        <v>193.36</v>
      </c>
      <c r="W76">
        <v>193.36</v>
      </c>
    </row>
    <row r="77" spans="7:23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>
        <v>193.36</v>
      </c>
      <c r="W77">
        <v>193.36</v>
      </c>
    </row>
    <row r="78" spans="7:23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>
        <v>193.36</v>
      </c>
      <c r="W78">
        <v>193.36</v>
      </c>
    </row>
    <row r="79" spans="7:23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>
        <v>0</v>
      </c>
      <c r="W79">
        <v>0</v>
      </c>
    </row>
    <row r="80" spans="7:23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>
        <v>0</v>
      </c>
      <c r="W80">
        <v>0</v>
      </c>
    </row>
    <row r="81" spans="7:23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>
        <v>0</v>
      </c>
      <c r="W81">
        <v>0</v>
      </c>
    </row>
    <row r="82" spans="7:23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>
        <v>0</v>
      </c>
      <c r="W82">
        <v>0</v>
      </c>
    </row>
    <row r="83" spans="7:23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>
        <v>0</v>
      </c>
      <c r="W83">
        <v>0</v>
      </c>
    </row>
    <row r="84" spans="7:23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>
        <v>0</v>
      </c>
      <c r="W84">
        <v>0</v>
      </c>
    </row>
    <row r="85" spans="7:23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>
        <v>0</v>
      </c>
      <c r="W85">
        <v>0</v>
      </c>
    </row>
    <row r="86" spans="7:23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>
        <v>0</v>
      </c>
      <c r="W86">
        <v>0</v>
      </c>
    </row>
    <row r="87" spans="7:23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>
        <v>0</v>
      </c>
      <c r="W87">
        <v>0</v>
      </c>
    </row>
    <row r="88" spans="7:23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>
        <v>0</v>
      </c>
      <c r="W88">
        <v>0</v>
      </c>
    </row>
    <row r="89" spans="7:23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>
        <v>0</v>
      </c>
      <c r="W89">
        <v>0</v>
      </c>
    </row>
    <row r="90" spans="7:23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>
        <v>0</v>
      </c>
      <c r="W90">
        <v>0</v>
      </c>
    </row>
    <row r="91" spans="7:23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>
        <v>0</v>
      </c>
      <c r="W91">
        <v>0</v>
      </c>
    </row>
    <row r="92" spans="7:23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>
        <v>0</v>
      </c>
      <c r="W92">
        <v>0</v>
      </c>
    </row>
    <row r="93" spans="7:23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>
        <v>0</v>
      </c>
      <c r="W93">
        <v>0</v>
      </c>
    </row>
    <row r="94" spans="7:23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>
        <v>0</v>
      </c>
      <c r="W94">
        <v>0</v>
      </c>
    </row>
    <row r="95" spans="7:23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>
        <v>0</v>
      </c>
      <c r="W95">
        <v>0</v>
      </c>
    </row>
    <row r="96" spans="7:23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>
        <v>0</v>
      </c>
      <c r="W96">
        <v>0</v>
      </c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>
        <v>0</v>
      </c>
      <c r="W97">
        <v>0</v>
      </c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0.38672000000000001</v>
      </c>
      <c r="W99">
        <f t="shared" si="1"/>
        <v>0.38672000000000001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W75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4</v>
      </c>
      <c r="U1" s="220" t="s">
        <v>317</v>
      </c>
      <c r="V1" s="221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45230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537</v>
      </c>
      <c r="Z2" t="s">
        <v>333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141.15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-24</v>
      </c>
      <c r="P3" s="53">
        <v>0</v>
      </c>
      <c r="Q3" s="53">
        <v>0</v>
      </c>
      <c r="R3" s="53">
        <v>-1.2</v>
      </c>
      <c r="S3" s="72">
        <v>0</v>
      </c>
      <c r="T3" t="s">
        <v>537</v>
      </c>
      <c r="U3" s="73">
        <v>-25.7</v>
      </c>
      <c r="V3" s="74">
        <v>141.15</v>
      </c>
      <c r="W3">
        <v>141.15</v>
      </c>
      <c r="X3">
        <v>-24</v>
      </c>
      <c r="Y3">
        <v>-0.5</v>
      </c>
      <c r="Z3">
        <v>-1.2</v>
      </c>
      <c r="AA3">
        <v>0</v>
      </c>
      <c r="AB3">
        <v>0</v>
      </c>
    </row>
    <row r="4" spans="1:28">
      <c r="B4" t="s">
        <v>257</v>
      </c>
      <c r="D4" t="s">
        <v>442</v>
      </c>
      <c r="F4" t="s">
        <v>441</v>
      </c>
      <c r="G4" t="s">
        <v>46</v>
      </c>
      <c r="H4" s="73">
        <v>167.26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-14</v>
      </c>
      <c r="P4" s="46">
        <v>-15</v>
      </c>
      <c r="Q4" s="46">
        <v>0</v>
      </c>
      <c r="R4" s="46">
        <v>-1.3</v>
      </c>
      <c r="S4" s="74">
        <v>0</v>
      </c>
      <c r="U4" s="73">
        <v>-30.8</v>
      </c>
      <c r="V4" s="74">
        <v>167.26</v>
      </c>
      <c r="W4">
        <v>167.26</v>
      </c>
      <c r="X4">
        <v>-14</v>
      </c>
      <c r="Y4">
        <v>-0.5</v>
      </c>
      <c r="Z4">
        <v>-1.3</v>
      </c>
      <c r="AA4">
        <v>0</v>
      </c>
      <c r="AB4">
        <v>-15</v>
      </c>
    </row>
    <row r="5" spans="1:28">
      <c r="G5" t="s">
        <v>47</v>
      </c>
      <c r="H5" s="73">
        <v>183.69</v>
      </c>
      <c r="I5" s="46">
        <v>0</v>
      </c>
      <c r="J5" s="46">
        <v>24.17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-1.3</v>
      </c>
      <c r="S5" s="74">
        <v>0</v>
      </c>
      <c r="U5" s="73">
        <v>-1.8</v>
      </c>
      <c r="V5" s="74">
        <v>207.86</v>
      </c>
      <c r="W5">
        <v>183.69</v>
      </c>
      <c r="X5">
        <v>0</v>
      </c>
      <c r="Y5">
        <v>-0.5</v>
      </c>
      <c r="Z5">
        <v>-1.3</v>
      </c>
      <c r="AA5">
        <v>0</v>
      </c>
      <c r="AB5">
        <v>24.17</v>
      </c>
    </row>
    <row r="6" spans="1:28">
      <c r="G6" t="s">
        <v>48</v>
      </c>
      <c r="H6" s="73">
        <v>171.12</v>
      </c>
      <c r="I6" s="46">
        <v>0</v>
      </c>
      <c r="J6" s="46">
        <v>24.17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-1.3</v>
      </c>
      <c r="S6" s="74">
        <v>0</v>
      </c>
      <c r="U6" s="73">
        <v>-1.8</v>
      </c>
      <c r="V6" s="74">
        <v>195.29</v>
      </c>
      <c r="W6">
        <v>171.12</v>
      </c>
      <c r="X6">
        <v>0</v>
      </c>
      <c r="Y6">
        <v>-0.5</v>
      </c>
      <c r="Z6">
        <v>-1.3</v>
      </c>
      <c r="AA6">
        <v>0</v>
      </c>
      <c r="AB6">
        <v>24.17</v>
      </c>
    </row>
    <row r="7" spans="1:28">
      <c r="G7" t="s">
        <v>49</v>
      </c>
      <c r="H7" s="73">
        <v>145.02000000000001</v>
      </c>
      <c r="I7" s="46">
        <v>0</v>
      </c>
      <c r="J7" s="46">
        <v>24.17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-1.3</v>
      </c>
      <c r="S7" s="74">
        <v>0</v>
      </c>
      <c r="U7" s="73">
        <v>-1.8</v>
      </c>
      <c r="V7" s="74">
        <v>169.19</v>
      </c>
      <c r="W7">
        <v>145.02000000000001</v>
      </c>
      <c r="X7">
        <v>0</v>
      </c>
      <c r="Y7">
        <v>-0.5</v>
      </c>
      <c r="Z7">
        <v>-1.3</v>
      </c>
      <c r="AA7">
        <v>0</v>
      </c>
      <c r="AB7">
        <v>24.17</v>
      </c>
    </row>
    <row r="8" spans="1:28">
      <c r="G8" t="s">
        <v>50</v>
      </c>
      <c r="H8" s="73">
        <v>77.34</v>
      </c>
      <c r="I8" s="46">
        <v>0</v>
      </c>
      <c r="J8" s="46">
        <v>24.17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-1.7</v>
      </c>
      <c r="S8" s="74">
        <v>0</v>
      </c>
      <c r="U8" s="73">
        <v>-2.2000000000000002</v>
      </c>
      <c r="V8" s="74">
        <v>101.51</v>
      </c>
      <c r="W8">
        <v>77.34</v>
      </c>
      <c r="X8">
        <v>0</v>
      </c>
      <c r="Y8">
        <v>-0.5</v>
      </c>
      <c r="Z8">
        <v>-1.7</v>
      </c>
      <c r="AA8">
        <v>0</v>
      </c>
      <c r="AB8">
        <v>24.17</v>
      </c>
    </row>
    <row r="9" spans="1:28">
      <c r="G9" t="s">
        <v>51</v>
      </c>
      <c r="H9" s="73">
        <v>57.04</v>
      </c>
      <c r="I9" s="46">
        <v>0</v>
      </c>
      <c r="J9" s="46">
        <v>24.17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-1.7</v>
      </c>
      <c r="S9" s="74">
        <v>0</v>
      </c>
      <c r="U9" s="73">
        <v>-2.2000000000000002</v>
      </c>
      <c r="V9" s="74">
        <v>81.209999999999994</v>
      </c>
      <c r="W9">
        <v>57.04</v>
      </c>
      <c r="X9">
        <v>0</v>
      </c>
      <c r="Y9">
        <v>-0.5</v>
      </c>
      <c r="Z9">
        <v>-1.7</v>
      </c>
      <c r="AA9">
        <v>0</v>
      </c>
      <c r="AB9">
        <v>24.17</v>
      </c>
    </row>
    <row r="10" spans="1:28">
      <c r="G10" t="s">
        <v>52</v>
      </c>
      <c r="H10" s="73">
        <v>59.94</v>
      </c>
      <c r="I10" s="46">
        <v>0</v>
      </c>
      <c r="J10" s="46">
        <v>33.840000000000003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-1.7</v>
      </c>
      <c r="S10" s="74">
        <v>0</v>
      </c>
      <c r="U10" s="73">
        <v>-2.2000000000000002</v>
      </c>
      <c r="V10" s="74">
        <v>93.78</v>
      </c>
      <c r="W10">
        <v>59.94</v>
      </c>
      <c r="X10">
        <v>0</v>
      </c>
      <c r="Y10">
        <v>-0.5</v>
      </c>
      <c r="Z10">
        <v>-1.7</v>
      </c>
      <c r="AA10">
        <v>0</v>
      </c>
      <c r="AB10">
        <v>33.840000000000003</v>
      </c>
    </row>
    <row r="11" spans="1:28">
      <c r="G11" t="s">
        <v>53</v>
      </c>
      <c r="H11" s="73">
        <v>69.61</v>
      </c>
      <c r="I11" s="46">
        <v>0</v>
      </c>
      <c r="J11" s="46">
        <v>17.399999999999999</v>
      </c>
      <c r="K11" s="46">
        <v>0</v>
      </c>
      <c r="L11" s="46">
        <v>0</v>
      </c>
      <c r="M11" s="74">
        <v>0</v>
      </c>
      <c r="N11" s="73">
        <v>0</v>
      </c>
      <c r="O11" s="46">
        <v>-35</v>
      </c>
      <c r="P11" s="46">
        <v>0</v>
      </c>
      <c r="Q11" s="46">
        <v>0</v>
      </c>
      <c r="R11" s="46">
        <v>-1.8</v>
      </c>
      <c r="S11" s="74">
        <v>0</v>
      </c>
      <c r="U11" s="73">
        <v>-37.299999999999997</v>
      </c>
      <c r="V11" s="74">
        <v>87.01</v>
      </c>
      <c r="W11">
        <v>69.61</v>
      </c>
      <c r="X11">
        <v>-35</v>
      </c>
      <c r="Y11">
        <v>-0.5</v>
      </c>
      <c r="Z11">
        <v>-1.8</v>
      </c>
      <c r="AA11">
        <v>0</v>
      </c>
      <c r="AB11">
        <v>17.399999999999999</v>
      </c>
    </row>
    <row r="12" spans="1:28">
      <c r="G12" t="s">
        <v>54</v>
      </c>
      <c r="H12" s="73">
        <v>109.25</v>
      </c>
      <c r="I12" s="46">
        <v>0</v>
      </c>
      <c r="J12" s="46">
        <v>17.399999999999999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-1.8</v>
      </c>
      <c r="S12" s="74">
        <v>0</v>
      </c>
      <c r="U12" s="73">
        <v>-2.2999999999999998</v>
      </c>
      <c r="V12" s="74">
        <v>126.65</v>
      </c>
      <c r="W12">
        <v>109.25</v>
      </c>
      <c r="X12">
        <v>0</v>
      </c>
      <c r="Y12">
        <v>-0.5</v>
      </c>
      <c r="Z12">
        <v>-1.8</v>
      </c>
      <c r="AA12">
        <v>0</v>
      </c>
      <c r="AB12">
        <v>17.399999999999999</v>
      </c>
    </row>
    <row r="13" spans="1:28">
      <c r="G13" t="s">
        <v>55</v>
      </c>
      <c r="H13" s="73">
        <v>102.48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-1.8</v>
      </c>
      <c r="S13" s="74">
        <v>0</v>
      </c>
      <c r="U13" s="73">
        <v>-2.2999999999999998</v>
      </c>
      <c r="V13" s="74">
        <v>102.48</v>
      </c>
      <c r="W13">
        <v>102.48</v>
      </c>
      <c r="X13">
        <v>0</v>
      </c>
      <c r="Y13">
        <v>-0.5</v>
      </c>
      <c r="Z13">
        <v>-1.8</v>
      </c>
      <c r="AA13">
        <v>0</v>
      </c>
      <c r="AB13">
        <v>0</v>
      </c>
    </row>
    <row r="14" spans="1:28">
      <c r="G14" t="s">
        <v>56</v>
      </c>
      <c r="H14" s="73">
        <v>97.65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-2.2000000000000002</v>
      </c>
      <c r="S14" s="74">
        <v>0</v>
      </c>
      <c r="U14" s="73">
        <v>-2.7</v>
      </c>
      <c r="V14" s="74">
        <v>97.65</v>
      </c>
      <c r="W14">
        <v>97.65</v>
      </c>
      <c r="X14">
        <v>0</v>
      </c>
      <c r="Y14">
        <v>-0.5</v>
      </c>
      <c r="Z14">
        <v>-2.2000000000000002</v>
      </c>
      <c r="AA14">
        <v>0</v>
      </c>
      <c r="AB14">
        <v>0</v>
      </c>
    </row>
    <row r="15" spans="1:28">
      <c r="G15" t="s">
        <v>57</v>
      </c>
      <c r="H15" s="73">
        <v>89.91</v>
      </c>
      <c r="I15" s="46">
        <v>0</v>
      </c>
      <c r="J15" s="46">
        <v>9.67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-2.2000000000000002</v>
      </c>
      <c r="S15" s="74">
        <v>0</v>
      </c>
      <c r="U15" s="73">
        <v>-2.7</v>
      </c>
      <c r="V15" s="74">
        <v>99.58</v>
      </c>
      <c r="W15">
        <v>89.91</v>
      </c>
      <c r="X15">
        <v>0</v>
      </c>
      <c r="Y15">
        <v>-0.5</v>
      </c>
      <c r="Z15">
        <v>-2.2000000000000002</v>
      </c>
      <c r="AA15">
        <v>0</v>
      </c>
      <c r="AB15">
        <v>9.67</v>
      </c>
    </row>
    <row r="16" spans="1:28">
      <c r="G16" t="s">
        <v>58</v>
      </c>
      <c r="H16" s="73">
        <v>84.11</v>
      </c>
      <c r="I16" s="46">
        <v>0</v>
      </c>
      <c r="J16" s="46">
        <v>9.67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-2.2000000000000002</v>
      </c>
      <c r="S16" s="74">
        <v>0</v>
      </c>
      <c r="U16" s="73">
        <v>-2.7</v>
      </c>
      <c r="V16" s="74">
        <v>93.78</v>
      </c>
      <c r="W16">
        <v>84.11</v>
      </c>
      <c r="X16">
        <v>0</v>
      </c>
      <c r="Y16">
        <v>-0.5</v>
      </c>
      <c r="Z16">
        <v>-2.2000000000000002</v>
      </c>
      <c r="AA16">
        <v>0</v>
      </c>
      <c r="AB16">
        <v>9.67</v>
      </c>
    </row>
    <row r="17" spans="7:28">
      <c r="G17" t="s">
        <v>59</v>
      </c>
      <c r="H17" s="73">
        <v>93.78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-25</v>
      </c>
      <c r="P17" s="46">
        <v>-25</v>
      </c>
      <c r="Q17" s="46">
        <v>0</v>
      </c>
      <c r="R17" s="46">
        <v>-1.8</v>
      </c>
      <c r="S17" s="74">
        <v>0</v>
      </c>
      <c r="U17" s="73">
        <v>-52.3</v>
      </c>
      <c r="V17" s="74">
        <v>93.78</v>
      </c>
      <c r="W17">
        <v>93.78</v>
      </c>
      <c r="X17">
        <v>-25</v>
      </c>
      <c r="Y17">
        <v>-0.5</v>
      </c>
      <c r="Z17">
        <v>-1.8</v>
      </c>
      <c r="AA17">
        <v>0</v>
      </c>
      <c r="AB17">
        <v>-25</v>
      </c>
    </row>
    <row r="18" spans="7:28">
      <c r="G18" t="s">
        <v>60</v>
      </c>
      <c r="H18" s="73">
        <v>92.81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-1.5</v>
      </c>
      <c r="S18" s="74">
        <v>0</v>
      </c>
      <c r="U18" s="73">
        <v>-2</v>
      </c>
      <c r="V18" s="74">
        <v>92.81</v>
      </c>
      <c r="W18">
        <v>92.81</v>
      </c>
      <c r="X18">
        <v>0</v>
      </c>
      <c r="Y18">
        <v>-0.5</v>
      </c>
      <c r="Z18">
        <v>-1.5</v>
      </c>
      <c r="AA18">
        <v>0</v>
      </c>
      <c r="AB18">
        <v>0</v>
      </c>
    </row>
    <row r="19" spans="7:28">
      <c r="G19" t="s">
        <v>61</v>
      </c>
      <c r="H19" s="73">
        <v>44.47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-15</v>
      </c>
      <c r="P19" s="46">
        <v>-12</v>
      </c>
      <c r="Q19" s="46">
        <v>0</v>
      </c>
      <c r="R19" s="46">
        <v>-1</v>
      </c>
      <c r="S19" s="74">
        <v>0</v>
      </c>
      <c r="U19" s="73">
        <v>-28.5</v>
      </c>
      <c r="V19" s="74">
        <v>44.47</v>
      </c>
      <c r="W19">
        <v>44.47</v>
      </c>
      <c r="X19">
        <v>-15</v>
      </c>
      <c r="Y19">
        <v>-0.5</v>
      </c>
      <c r="Z19">
        <v>-1</v>
      </c>
      <c r="AA19">
        <v>0</v>
      </c>
      <c r="AB19">
        <v>-12</v>
      </c>
    </row>
    <row r="20" spans="7:28">
      <c r="G20" t="s">
        <v>62</v>
      </c>
      <c r="H20" s="73">
        <v>37.71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-12</v>
      </c>
      <c r="Q20" s="46">
        <v>0</v>
      </c>
      <c r="R20" s="46">
        <v>-1</v>
      </c>
      <c r="S20" s="74">
        <v>0</v>
      </c>
      <c r="U20" s="73">
        <v>-13.5</v>
      </c>
      <c r="V20" s="74">
        <v>37.71</v>
      </c>
      <c r="W20">
        <v>37.71</v>
      </c>
      <c r="X20">
        <v>0</v>
      </c>
      <c r="Y20">
        <v>-0.5</v>
      </c>
      <c r="Z20">
        <v>-1</v>
      </c>
      <c r="AA20">
        <v>0</v>
      </c>
      <c r="AB20">
        <v>-12</v>
      </c>
    </row>
    <row r="21" spans="7:28">
      <c r="G21" t="s">
        <v>63</v>
      </c>
      <c r="H21" s="73">
        <v>25.14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-12</v>
      </c>
      <c r="Q21" s="46">
        <v>0</v>
      </c>
      <c r="R21" s="46">
        <v>0</v>
      </c>
      <c r="S21" s="74">
        <v>0</v>
      </c>
      <c r="U21" s="73">
        <v>-12.5</v>
      </c>
      <c r="V21" s="74">
        <v>25.14</v>
      </c>
      <c r="W21">
        <v>25.14</v>
      </c>
      <c r="X21">
        <v>0</v>
      </c>
      <c r="Y21">
        <v>-0.5</v>
      </c>
      <c r="Z21">
        <v>0</v>
      </c>
      <c r="AA21">
        <v>0</v>
      </c>
      <c r="AB21">
        <v>-12</v>
      </c>
    </row>
    <row r="22" spans="7:28">
      <c r="G22" t="s">
        <v>64</v>
      </c>
      <c r="H22" s="73">
        <v>32.869999999999997</v>
      </c>
      <c r="I22" s="46">
        <v>0</v>
      </c>
      <c r="J22" s="46">
        <v>0</v>
      </c>
      <c r="K22" s="46">
        <v>0</v>
      </c>
      <c r="L22" s="46">
        <v>0.97</v>
      </c>
      <c r="M22" s="74">
        <v>0</v>
      </c>
      <c r="N22" s="73">
        <v>0</v>
      </c>
      <c r="O22" s="46">
        <v>0</v>
      </c>
      <c r="P22" s="46">
        <v>-12</v>
      </c>
      <c r="Q22" s="46">
        <v>0</v>
      </c>
      <c r="R22" s="46">
        <v>0</v>
      </c>
      <c r="S22" s="74">
        <v>0</v>
      </c>
      <c r="U22" s="73">
        <v>-12.5</v>
      </c>
      <c r="V22" s="74">
        <v>33.840000000000003</v>
      </c>
      <c r="W22">
        <v>32.869999999999997</v>
      </c>
      <c r="X22">
        <v>0</v>
      </c>
      <c r="Y22">
        <v>-0.5</v>
      </c>
      <c r="Z22">
        <v>0.97</v>
      </c>
      <c r="AA22">
        <v>0</v>
      </c>
      <c r="AB22">
        <v>-12</v>
      </c>
    </row>
    <row r="23" spans="7:28">
      <c r="G23" t="s">
        <v>65</v>
      </c>
      <c r="H23" s="73">
        <v>37.71</v>
      </c>
      <c r="I23" s="46">
        <v>0</v>
      </c>
      <c r="J23" s="46">
        <v>0</v>
      </c>
      <c r="K23" s="46">
        <v>0</v>
      </c>
      <c r="L23" s="46">
        <v>2.5099999999999998</v>
      </c>
      <c r="M23" s="74">
        <v>0</v>
      </c>
      <c r="N23" s="73">
        <v>0</v>
      </c>
      <c r="O23" s="46">
        <v>0</v>
      </c>
      <c r="P23" s="46">
        <v>-30</v>
      </c>
      <c r="Q23" s="46">
        <v>0</v>
      </c>
      <c r="R23" s="46">
        <v>0</v>
      </c>
      <c r="S23" s="74">
        <v>0</v>
      </c>
      <c r="U23" s="73">
        <v>-30.5</v>
      </c>
      <c r="V23" s="74">
        <v>40.22</v>
      </c>
      <c r="W23">
        <v>37.71</v>
      </c>
      <c r="X23">
        <v>0</v>
      </c>
      <c r="Y23">
        <v>-0.5</v>
      </c>
      <c r="Z23">
        <v>2.5099999999999998</v>
      </c>
      <c r="AA23">
        <v>0</v>
      </c>
      <c r="AB23">
        <v>-30</v>
      </c>
    </row>
    <row r="24" spans="7:28">
      <c r="G24" t="s">
        <v>66</v>
      </c>
      <c r="H24" s="73">
        <v>40.61</v>
      </c>
      <c r="I24" s="46">
        <v>0</v>
      </c>
      <c r="J24" s="46">
        <v>116.01</v>
      </c>
      <c r="K24" s="46">
        <v>0</v>
      </c>
      <c r="L24" s="46">
        <v>3.87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-0.5</v>
      </c>
      <c r="V24" s="74">
        <v>160.49</v>
      </c>
      <c r="W24">
        <v>40.61</v>
      </c>
      <c r="X24">
        <v>0</v>
      </c>
      <c r="Y24">
        <v>-0.5</v>
      </c>
      <c r="Z24">
        <v>3.87</v>
      </c>
      <c r="AA24">
        <v>0</v>
      </c>
      <c r="AB24">
        <v>116.01</v>
      </c>
    </row>
    <row r="25" spans="7:28">
      <c r="G25" t="s">
        <v>67</v>
      </c>
      <c r="H25" s="73">
        <v>39.64</v>
      </c>
      <c r="I25" s="46">
        <v>0</v>
      </c>
      <c r="J25" s="46">
        <v>67.680000000000007</v>
      </c>
      <c r="K25" s="46">
        <v>0</v>
      </c>
      <c r="L25" s="46">
        <v>6.57</v>
      </c>
      <c r="M25" s="74">
        <v>0</v>
      </c>
      <c r="N25" s="73">
        <v>0</v>
      </c>
      <c r="O25" s="46">
        <v>-36</v>
      </c>
      <c r="P25" s="46">
        <v>0</v>
      </c>
      <c r="Q25" s="46">
        <v>0</v>
      </c>
      <c r="R25" s="46">
        <v>0</v>
      </c>
      <c r="S25" s="74">
        <v>0</v>
      </c>
      <c r="U25" s="73">
        <v>-36.5</v>
      </c>
      <c r="V25" s="74">
        <v>113.89</v>
      </c>
      <c r="W25">
        <v>39.64</v>
      </c>
      <c r="X25">
        <v>-36</v>
      </c>
      <c r="Y25">
        <v>-0.5</v>
      </c>
      <c r="Z25">
        <v>6.57</v>
      </c>
      <c r="AA25">
        <v>0</v>
      </c>
      <c r="AB25">
        <v>67.680000000000007</v>
      </c>
    </row>
    <row r="26" spans="7:28">
      <c r="G26" t="s">
        <v>68</v>
      </c>
      <c r="H26" s="73">
        <v>47.37</v>
      </c>
      <c r="I26" s="46">
        <v>0</v>
      </c>
      <c r="J26" s="46">
        <v>19.34</v>
      </c>
      <c r="K26" s="46">
        <v>0</v>
      </c>
      <c r="L26" s="46">
        <v>8.51</v>
      </c>
      <c r="M26" s="74">
        <v>0</v>
      </c>
      <c r="N26" s="73">
        <v>0</v>
      </c>
      <c r="O26" s="46">
        <v>-46</v>
      </c>
      <c r="P26" s="46">
        <v>0</v>
      </c>
      <c r="Q26" s="46">
        <v>0</v>
      </c>
      <c r="R26" s="46">
        <v>0</v>
      </c>
      <c r="S26" s="74">
        <v>0</v>
      </c>
      <c r="U26" s="73">
        <v>-46.5</v>
      </c>
      <c r="V26" s="74">
        <v>75.22</v>
      </c>
      <c r="W26">
        <v>47.37</v>
      </c>
      <c r="X26">
        <v>-46</v>
      </c>
      <c r="Y26">
        <v>-0.5</v>
      </c>
      <c r="Z26">
        <v>8.51</v>
      </c>
      <c r="AA26">
        <v>0</v>
      </c>
      <c r="AB26">
        <v>19.34</v>
      </c>
    </row>
    <row r="27" spans="7:28">
      <c r="G27" t="s">
        <v>69</v>
      </c>
      <c r="H27" s="73">
        <v>55.1</v>
      </c>
      <c r="I27" s="46">
        <v>0</v>
      </c>
      <c r="J27" s="46">
        <v>19.34</v>
      </c>
      <c r="K27" s="46">
        <v>0</v>
      </c>
      <c r="L27" s="46">
        <v>10.25</v>
      </c>
      <c r="M27" s="74">
        <v>0</v>
      </c>
      <c r="N27" s="73">
        <v>0</v>
      </c>
      <c r="O27" s="46">
        <v>-8</v>
      </c>
      <c r="P27" s="46">
        <v>0</v>
      </c>
      <c r="Q27" s="46">
        <v>0</v>
      </c>
      <c r="R27" s="46">
        <v>0</v>
      </c>
      <c r="S27" s="74">
        <v>0</v>
      </c>
      <c r="U27" s="73">
        <v>-8.5</v>
      </c>
      <c r="V27" s="74">
        <v>84.69</v>
      </c>
      <c r="W27">
        <v>55.1</v>
      </c>
      <c r="X27">
        <v>-8</v>
      </c>
      <c r="Y27">
        <v>-0.5</v>
      </c>
      <c r="Z27">
        <v>10.25</v>
      </c>
      <c r="AA27">
        <v>0</v>
      </c>
      <c r="AB27">
        <v>19.34</v>
      </c>
    </row>
    <row r="28" spans="7:28">
      <c r="G28" t="s">
        <v>70</v>
      </c>
      <c r="H28" s="73">
        <v>53.18</v>
      </c>
      <c r="I28" s="46">
        <v>0</v>
      </c>
      <c r="J28" s="46">
        <v>29</v>
      </c>
      <c r="K28" s="46">
        <v>0</v>
      </c>
      <c r="L28" s="46">
        <v>10.44</v>
      </c>
      <c r="M28" s="74">
        <v>0</v>
      </c>
      <c r="N28" s="73">
        <v>0</v>
      </c>
      <c r="O28" s="46">
        <v>-5</v>
      </c>
      <c r="P28" s="46">
        <v>0</v>
      </c>
      <c r="Q28" s="46">
        <v>0</v>
      </c>
      <c r="R28" s="46">
        <v>0</v>
      </c>
      <c r="S28" s="74">
        <v>0</v>
      </c>
      <c r="U28" s="73">
        <v>-5.5</v>
      </c>
      <c r="V28" s="74">
        <v>92.62</v>
      </c>
      <c r="W28">
        <v>53.18</v>
      </c>
      <c r="X28">
        <v>-5</v>
      </c>
      <c r="Y28">
        <v>-0.5</v>
      </c>
      <c r="Z28">
        <v>10.44</v>
      </c>
      <c r="AA28">
        <v>0</v>
      </c>
      <c r="AB28">
        <v>29</v>
      </c>
    </row>
    <row r="29" spans="7:28">
      <c r="G29" t="s">
        <v>71</v>
      </c>
      <c r="H29" s="73">
        <v>77.349999999999994</v>
      </c>
      <c r="I29" s="46">
        <v>0</v>
      </c>
      <c r="J29" s="46">
        <v>29</v>
      </c>
      <c r="K29" s="46">
        <v>0</v>
      </c>
      <c r="L29" s="46">
        <v>10.63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-0.5</v>
      </c>
      <c r="V29" s="74">
        <v>116.98</v>
      </c>
      <c r="W29">
        <v>77.349999999999994</v>
      </c>
      <c r="X29">
        <v>0</v>
      </c>
      <c r="Y29">
        <v>-0.5</v>
      </c>
      <c r="Z29">
        <v>10.63</v>
      </c>
      <c r="AA29">
        <v>0</v>
      </c>
      <c r="AB29">
        <v>29</v>
      </c>
    </row>
    <row r="30" spans="7:28">
      <c r="G30" t="s">
        <v>72</v>
      </c>
      <c r="H30" s="73">
        <v>87.01</v>
      </c>
      <c r="I30" s="46">
        <v>0</v>
      </c>
      <c r="J30" s="46">
        <v>29</v>
      </c>
      <c r="K30" s="46">
        <v>0</v>
      </c>
      <c r="L30" s="46">
        <v>11.12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-0.5</v>
      </c>
      <c r="V30" s="74">
        <v>127.13</v>
      </c>
      <c r="W30">
        <v>87.01</v>
      </c>
      <c r="X30">
        <v>0</v>
      </c>
      <c r="Y30">
        <v>-0.5</v>
      </c>
      <c r="Z30">
        <v>11.12</v>
      </c>
      <c r="AA30">
        <v>0</v>
      </c>
      <c r="AB30">
        <v>29</v>
      </c>
    </row>
    <row r="31" spans="7:28">
      <c r="G31" t="s">
        <v>73</v>
      </c>
      <c r="H31" s="73">
        <v>64.78</v>
      </c>
      <c r="I31" s="46">
        <v>0</v>
      </c>
      <c r="J31" s="46">
        <v>29</v>
      </c>
      <c r="K31" s="46">
        <v>0</v>
      </c>
      <c r="L31" s="46">
        <v>10.63</v>
      </c>
      <c r="M31" s="74">
        <v>0</v>
      </c>
      <c r="N31" s="73">
        <v>0</v>
      </c>
      <c r="O31" s="46">
        <v>-21</v>
      </c>
      <c r="P31" s="46">
        <v>0</v>
      </c>
      <c r="Q31" s="46">
        <v>0</v>
      </c>
      <c r="R31" s="46">
        <v>0</v>
      </c>
      <c r="S31" s="74">
        <v>0</v>
      </c>
      <c r="U31" s="73">
        <v>-21</v>
      </c>
      <c r="V31" s="74">
        <v>104.41</v>
      </c>
      <c r="W31">
        <v>64.78</v>
      </c>
      <c r="X31">
        <v>-21</v>
      </c>
      <c r="Y31">
        <v>0</v>
      </c>
      <c r="Z31">
        <v>10.63</v>
      </c>
      <c r="AA31">
        <v>0</v>
      </c>
      <c r="AB31">
        <v>29</v>
      </c>
    </row>
    <row r="32" spans="7:28">
      <c r="G32" t="s">
        <v>74</v>
      </c>
      <c r="H32" s="73">
        <v>47.38</v>
      </c>
      <c r="I32" s="46">
        <v>0</v>
      </c>
      <c r="J32" s="46">
        <v>29</v>
      </c>
      <c r="K32" s="46">
        <v>0</v>
      </c>
      <c r="L32" s="46">
        <v>10.63</v>
      </c>
      <c r="M32" s="74">
        <v>0</v>
      </c>
      <c r="N32" s="73">
        <v>0</v>
      </c>
      <c r="O32" s="46">
        <v>-41</v>
      </c>
      <c r="P32" s="46">
        <v>0</v>
      </c>
      <c r="Q32" s="46">
        <v>0</v>
      </c>
      <c r="R32" s="46">
        <v>0</v>
      </c>
      <c r="S32" s="74">
        <v>0</v>
      </c>
      <c r="U32" s="73">
        <v>-41</v>
      </c>
      <c r="V32" s="74">
        <v>87.01</v>
      </c>
      <c r="W32">
        <v>47.38</v>
      </c>
      <c r="X32">
        <v>-41</v>
      </c>
      <c r="Y32">
        <v>0</v>
      </c>
      <c r="Z32">
        <v>10.63</v>
      </c>
      <c r="AA32">
        <v>0</v>
      </c>
      <c r="AB32">
        <v>29</v>
      </c>
    </row>
    <row r="33" spans="7:28">
      <c r="G33" t="s">
        <v>75</v>
      </c>
      <c r="H33" s="73">
        <v>70.58</v>
      </c>
      <c r="I33" s="46">
        <v>0</v>
      </c>
      <c r="J33" s="46">
        <v>0</v>
      </c>
      <c r="K33" s="46">
        <v>0</v>
      </c>
      <c r="L33" s="46">
        <v>10.15</v>
      </c>
      <c r="M33" s="74">
        <v>0</v>
      </c>
      <c r="N33" s="73">
        <v>0</v>
      </c>
      <c r="O33" s="46">
        <v>-35</v>
      </c>
      <c r="P33" s="46">
        <v>0</v>
      </c>
      <c r="Q33" s="46">
        <v>0</v>
      </c>
      <c r="R33" s="46">
        <v>0</v>
      </c>
      <c r="S33" s="74">
        <v>0</v>
      </c>
      <c r="U33" s="73">
        <v>-35</v>
      </c>
      <c r="V33" s="74">
        <v>80.73</v>
      </c>
      <c r="W33">
        <v>70.58</v>
      </c>
      <c r="X33">
        <v>-35</v>
      </c>
      <c r="Y33">
        <v>0</v>
      </c>
      <c r="Z33">
        <v>10.15</v>
      </c>
      <c r="AA33">
        <v>0</v>
      </c>
      <c r="AB33">
        <v>0</v>
      </c>
    </row>
    <row r="34" spans="7:28">
      <c r="G34" t="s">
        <v>76</v>
      </c>
      <c r="H34" s="73">
        <v>85.08</v>
      </c>
      <c r="I34" s="46">
        <v>0</v>
      </c>
      <c r="J34" s="46">
        <v>0</v>
      </c>
      <c r="K34" s="46">
        <v>0</v>
      </c>
      <c r="L34" s="46">
        <v>8.99</v>
      </c>
      <c r="M34" s="74">
        <v>0</v>
      </c>
      <c r="N34" s="73">
        <v>0</v>
      </c>
      <c r="O34" s="46">
        <v>-30</v>
      </c>
      <c r="P34" s="46">
        <v>0</v>
      </c>
      <c r="Q34" s="46">
        <v>0</v>
      </c>
      <c r="R34" s="46">
        <v>0</v>
      </c>
      <c r="S34" s="74">
        <v>0</v>
      </c>
      <c r="U34" s="73">
        <v>-30</v>
      </c>
      <c r="V34" s="74">
        <v>94.07</v>
      </c>
      <c r="W34">
        <v>85.08</v>
      </c>
      <c r="X34">
        <v>-30</v>
      </c>
      <c r="Y34">
        <v>0</v>
      </c>
      <c r="Z34">
        <v>8.99</v>
      </c>
      <c r="AA34">
        <v>0</v>
      </c>
      <c r="AB34">
        <v>0</v>
      </c>
    </row>
    <row r="35" spans="7:28">
      <c r="G35" t="s">
        <v>77</v>
      </c>
      <c r="H35" s="73">
        <v>75.41</v>
      </c>
      <c r="I35" s="46">
        <v>0</v>
      </c>
      <c r="J35" s="46">
        <v>0</v>
      </c>
      <c r="K35" s="46">
        <v>0</v>
      </c>
      <c r="L35" s="46">
        <v>8.31</v>
      </c>
      <c r="M35" s="74">
        <v>0</v>
      </c>
      <c r="N35" s="73">
        <v>0</v>
      </c>
      <c r="O35" s="46">
        <v>-68</v>
      </c>
      <c r="P35" s="46">
        <v>-100</v>
      </c>
      <c r="Q35" s="46">
        <v>0</v>
      </c>
      <c r="R35" s="46">
        <v>0</v>
      </c>
      <c r="S35" s="74">
        <v>0</v>
      </c>
      <c r="U35" s="73">
        <v>-168</v>
      </c>
      <c r="V35" s="74">
        <v>83.72</v>
      </c>
      <c r="W35">
        <v>75.41</v>
      </c>
      <c r="X35">
        <v>-68</v>
      </c>
      <c r="Y35">
        <v>0</v>
      </c>
      <c r="Z35">
        <v>8.31</v>
      </c>
      <c r="AA35">
        <v>0</v>
      </c>
      <c r="AB35">
        <v>-100</v>
      </c>
    </row>
    <row r="36" spans="7:28">
      <c r="G36" t="s">
        <v>78</v>
      </c>
      <c r="H36" s="73">
        <v>76.38</v>
      </c>
      <c r="I36" s="46">
        <v>0</v>
      </c>
      <c r="J36" s="46">
        <v>0</v>
      </c>
      <c r="K36" s="46">
        <v>0</v>
      </c>
      <c r="L36" s="46">
        <v>6.96</v>
      </c>
      <c r="M36" s="74">
        <v>0</v>
      </c>
      <c r="N36" s="73">
        <v>0</v>
      </c>
      <c r="O36" s="46">
        <v>-100</v>
      </c>
      <c r="P36" s="46">
        <v>-80</v>
      </c>
      <c r="Q36" s="46">
        <v>0</v>
      </c>
      <c r="R36" s="46">
        <v>0</v>
      </c>
      <c r="S36" s="74">
        <v>0</v>
      </c>
      <c r="U36" s="73">
        <v>-180</v>
      </c>
      <c r="V36" s="74">
        <v>83.34</v>
      </c>
      <c r="W36">
        <v>76.38</v>
      </c>
      <c r="X36">
        <v>-100</v>
      </c>
      <c r="Y36">
        <v>0</v>
      </c>
      <c r="Z36">
        <v>6.96</v>
      </c>
      <c r="AA36">
        <v>0</v>
      </c>
      <c r="AB36">
        <v>-80</v>
      </c>
    </row>
    <row r="37" spans="7:28">
      <c r="G37" t="s">
        <v>79</v>
      </c>
      <c r="H37" s="73">
        <v>59.95</v>
      </c>
      <c r="I37" s="46">
        <v>0</v>
      </c>
      <c r="J37" s="46">
        <v>0</v>
      </c>
      <c r="K37" s="46">
        <v>0</v>
      </c>
      <c r="L37" s="46">
        <v>6.57</v>
      </c>
      <c r="M37" s="74">
        <v>0</v>
      </c>
      <c r="N37" s="73">
        <v>0</v>
      </c>
      <c r="O37" s="46">
        <v>-65</v>
      </c>
      <c r="P37" s="46">
        <v>0</v>
      </c>
      <c r="Q37" s="46">
        <v>0</v>
      </c>
      <c r="R37" s="46">
        <v>0</v>
      </c>
      <c r="S37" s="74">
        <v>0</v>
      </c>
      <c r="U37" s="73">
        <v>-65</v>
      </c>
      <c r="V37" s="74">
        <v>66.52</v>
      </c>
      <c r="W37">
        <v>59.95</v>
      </c>
      <c r="X37">
        <v>-65</v>
      </c>
      <c r="Y37">
        <v>0</v>
      </c>
      <c r="Z37">
        <v>6.57</v>
      </c>
      <c r="AA37">
        <v>0</v>
      </c>
      <c r="AB37">
        <v>0</v>
      </c>
    </row>
    <row r="38" spans="7:28">
      <c r="G38" t="s">
        <v>80</v>
      </c>
      <c r="H38" s="73">
        <v>59.94</v>
      </c>
      <c r="I38" s="46">
        <v>0</v>
      </c>
      <c r="J38" s="46">
        <v>0</v>
      </c>
      <c r="K38" s="46">
        <v>0</v>
      </c>
      <c r="L38" s="46">
        <v>6.09</v>
      </c>
      <c r="M38" s="74">
        <v>0</v>
      </c>
      <c r="N38" s="73">
        <v>0</v>
      </c>
      <c r="O38" s="46">
        <v>-53</v>
      </c>
      <c r="P38" s="46">
        <v>0</v>
      </c>
      <c r="Q38" s="46">
        <v>0</v>
      </c>
      <c r="R38" s="46">
        <v>0</v>
      </c>
      <c r="S38" s="74">
        <v>0</v>
      </c>
      <c r="U38" s="73">
        <v>-53</v>
      </c>
      <c r="V38" s="74">
        <v>66.03</v>
      </c>
      <c r="W38">
        <v>59.94</v>
      </c>
      <c r="X38">
        <v>-53</v>
      </c>
      <c r="Y38">
        <v>0</v>
      </c>
      <c r="Z38">
        <v>6.09</v>
      </c>
      <c r="AA38">
        <v>0</v>
      </c>
      <c r="AB38">
        <v>0</v>
      </c>
    </row>
    <row r="39" spans="7:28">
      <c r="G39" t="s">
        <v>81</v>
      </c>
      <c r="H39" s="73">
        <v>83.15</v>
      </c>
      <c r="I39" s="46">
        <v>0</v>
      </c>
      <c r="J39" s="46">
        <v>0</v>
      </c>
      <c r="K39" s="46">
        <v>0</v>
      </c>
      <c r="L39" s="46">
        <v>5.8</v>
      </c>
      <c r="M39" s="74">
        <v>0</v>
      </c>
      <c r="N39" s="73">
        <v>0</v>
      </c>
      <c r="O39" s="46">
        <v>-5</v>
      </c>
      <c r="P39" s="46">
        <v>0</v>
      </c>
      <c r="Q39" s="46">
        <v>0</v>
      </c>
      <c r="R39" s="46">
        <v>0</v>
      </c>
      <c r="S39" s="74">
        <v>0</v>
      </c>
      <c r="U39" s="73">
        <v>-5</v>
      </c>
      <c r="V39" s="74">
        <v>88.95</v>
      </c>
      <c r="W39">
        <v>83.15</v>
      </c>
      <c r="X39">
        <v>-5</v>
      </c>
      <c r="Y39">
        <v>0</v>
      </c>
      <c r="Z39">
        <v>5.8</v>
      </c>
      <c r="AA39">
        <v>0</v>
      </c>
      <c r="AB39">
        <v>0</v>
      </c>
    </row>
    <row r="40" spans="7:28">
      <c r="G40" t="s">
        <v>82</v>
      </c>
      <c r="H40" s="73">
        <v>83.14</v>
      </c>
      <c r="I40" s="46">
        <v>0</v>
      </c>
      <c r="J40" s="46">
        <v>14.5</v>
      </c>
      <c r="K40" s="46">
        <v>0</v>
      </c>
      <c r="L40" s="46">
        <v>5.32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102.96</v>
      </c>
      <c r="W40">
        <v>83.14</v>
      </c>
      <c r="X40">
        <v>0</v>
      </c>
      <c r="Y40">
        <v>0</v>
      </c>
      <c r="Z40">
        <v>5.32</v>
      </c>
      <c r="AA40">
        <v>0</v>
      </c>
      <c r="AB40">
        <v>14.5</v>
      </c>
    </row>
    <row r="41" spans="7:28">
      <c r="G41" t="s">
        <v>83</v>
      </c>
      <c r="H41" s="73">
        <v>110.22</v>
      </c>
      <c r="I41" s="46">
        <v>19.34</v>
      </c>
      <c r="J41" s="46">
        <v>0</v>
      </c>
      <c r="K41" s="46">
        <v>0</v>
      </c>
      <c r="L41" s="46">
        <v>5.12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134.68</v>
      </c>
      <c r="W41">
        <v>110.22</v>
      </c>
      <c r="X41">
        <v>19.34</v>
      </c>
      <c r="Y41">
        <v>0</v>
      </c>
      <c r="Z41">
        <v>5.12</v>
      </c>
      <c r="AA41">
        <v>0</v>
      </c>
      <c r="AB41">
        <v>0</v>
      </c>
    </row>
    <row r="42" spans="7:28">
      <c r="G42" t="s">
        <v>84</v>
      </c>
      <c r="H42" s="73">
        <v>108.29</v>
      </c>
      <c r="I42" s="46">
        <v>14.5</v>
      </c>
      <c r="J42" s="46">
        <v>14.5</v>
      </c>
      <c r="K42" s="46">
        <v>0</v>
      </c>
      <c r="L42" s="46">
        <v>4.6399999999999997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141.93</v>
      </c>
      <c r="W42">
        <v>108.29</v>
      </c>
      <c r="X42">
        <v>14.5</v>
      </c>
      <c r="Y42">
        <v>0</v>
      </c>
      <c r="Z42">
        <v>4.6399999999999997</v>
      </c>
      <c r="AA42">
        <v>0</v>
      </c>
      <c r="AB42">
        <v>14.5</v>
      </c>
    </row>
    <row r="43" spans="7:28">
      <c r="G43" t="s">
        <v>85</v>
      </c>
      <c r="H43" s="73">
        <v>103.45</v>
      </c>
      <c r="I43" s="46">
        <v>0</v>
      </c>
      <c r="J43" s="46">
        <v>14.5</v>
      </c>
      <c r="K43" s="46">
        <v>0</v>
      </c>
      <c r="L43" s="46">
        <v>4.25</v>
      </c>
      <c r="M43" s="74">
        <v>0</v>
      </c>
      <c r="N43" s="73">
        <v>0</v>
      </c>
      <c r="O43" s="46">
        <v>-12</v>
      </c>
      <c r="P43" s="46">
        <v>0</v>
      </c>
      <c r="Q43" s="46">
        <v>0</v>
      </c>
      <c r="R43" s="46">
        <v>0</v>
      </c>
      <c r="S43" s="74">
        <v>0</v>
      </c>
      <c r="U43" s="73">
        <v>-12</v>
      </c>
      <c r="V43" s="74">
        <v>122.2</v>
      </c>
      <c r="W43">
        <v>103.45</v>
      </c>
      <c r="X43">
        <v>-12</v>
      </c>
      <c r="Y43">
        <v>0</v>
      </c>
      <c r="Z43">
        <v>4.25</v>
      </c>
      <c r="AA43">
        <v>0</v>
      </c>
      <c r="AB43">
        <v>14.5</v>
      </c>
    </row>
    <row r="44" spans="7:28">
      <c r="G44" t="s">
        <v>86</v>
      </c>
      <c r="H44" s="73">
        <v>100.55</v>
      </c>
      <c r="I44" s="46">
        <v>0</v>
      </c>
      <c r="J44" s="46">
        <v>24.17</v>
      </c>
      <c r="K44" s="46">
        <v>0</v>
      </c>
      <c r="L44" s="46">
        <v>3.96</v>
      </c>
      <c r="M44" s="74">
        <v>0</v>
      </c>
      <c r="N44" s="73">
        <v>0</v>
      </c>
      <c r="O44" s="46">
        <v>-16</v>
      </c>
      <c r="P44" s="46">
        <v>0</v>
      </c>
      <c r="Q44" s="46">
        <v>0</v>
      </c>
      <c r="R44" s="46">
        <v>0</v>
      </c>
      <c r="S44" s="74">
        <v>0</v>
      </c>
      <c r="U44" s="73">
        <v>-16</v>
      </c>
      <c r="V44" s="74">
        <v>128.68</v>
      </c>
      <c r="W44">
        <v>100.55</v>
      </c>
      <c r="X44">
        <v>-16</v>
      </c>
      <c r="Y44">
        <v>0</v>
      </c>
      <c r="Z44">
        <v>3.96</v>
      </c>
      <c r="AA44">
        <v>0</v>
      </c>
      <c r="AB44">
        <v>24.17</v>
      </c>
    </row>
    <row r="45" spans="7:28">
      <c r="G45" t="s">
        <v>87</v>
      </c>
      <c r="H45" s="73">
        <v>29.97</v>
      </c>
      <c r="I45" s="46">
        <v>9.67</v>
      </c>
      <c r="J45" s="46">
        <v>29</v>
      </c>
      <c r="K45" s="46">
        <v>0</v>
      </c>
      <c r="L45" s="46">
        <v>3.29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71.930000000000007</v>
      </c>
      <c r="W45">
        <v>29.97</v>
      </c>
      <c r="X45">
        <v>9.67</v>
      </c>
      <c r="Y45">
        <v>0</v>
      </c>
      <c r="Z45">
        <v>3.29</v>
      </c>
      <c r="AA45">
        <v>0</v>
      </c>
      <c r="AB45">
        <v>29</v>
      </c>
    </row>
    <row r="46" spans="7:28">
      <c r="G46" t="s">
        <v>88</v>
      </c>
      <c r="H46" s="73">
        <v>26.1</v>
      </c>
      <c r="I46" s="46">
        <v>0</v>
      </c>
      <c r="J46" s="46">
        <v>19.34</v>
      </c>
      <c r="K46" s="46">
        <v>0</v>
      </c>
      <c r="L46" s="46">
        <v>2.61</v>
      </c>
      <c r="M46" s="74">
        <v>0</v>
      </c>
      <c r="N46" s="73">
        <v>0</v>
      </c>
      <c r="O46" s="46">
        <v>-10</v>
      </c>
      <c r="P46" s="46">
        <v>0</v>
      </c>
      <c r="Q46" s="46">
        <v>0</v>
      </c>
      <c r="R46" s="46">
        <v>0</v>
      </c>
      <c r="S46" s="74">
        <v>0</v>
      </c>
      <c r="U46" s="73">
        <v>-10</v>
      </c>
      <c r="V46" s="74">
        <v>48.05</v>
      </c>
      <c r="W46">
        <v>26.1</v>
      </c>
      <c r="X46">
        <v>-10</v>
      </c>
      <c r="Y46">
        <v>0</v>
      </c>
      <c r="Z46">
        <v>2.61</v>
      </c>
      <c r="AA46">
        <v>0</v>
      </c>
      <c r="AB46">
        <v>19.34</v>
      </c>
    </row>
    <row r="47" spans="7:28">
      <c r="G47" t="s">
        <v>89</v>
      </c>
      <c r="H47" s="73">
        <v>14.5</v>
      </c>
      <c r="I47" s="46">
        <v>0</v>
      </c>
      <c r="J47" s="46">
        <v>29.01</v>
      </c>
      <c r="K47" s="46">
        <v>0</v>
      </c>
      <c r="L47" s="46">
        <v>2.3199999999999998</v>
      </c>
      <c r="M47" s="74">
        <v>0</v>
      </c>
      <c r="N47" s="73">
        <v>0</v>
      </c>
      <c r="O47" s="46">
        <v>-46</v>
      </c>
      <c r="P47" s="46">
        <v>0</v>
      </c>
      <c r="Q47" s="46">
        <v>0</v>
      </c>
      <c r="R47" s="46">
        <v>0</v>
      </c>
      <c r="S47" s="74">
        <v>0</v>
      </c>
      <c r="U47" s="73">
        <v>-46</v>
      </c>
      <c r="V47" s="74">
        <v>45.83</v>
      </c>
      <c r="W47">
        <v>14.5</v>
      </c>
      <c r="X47">
        <v>-46</v>
      </c>
      <c r="Y47">
        <v>0</v>
      </c>
      <c r="Z47">
        <v>2.3199999999999998</v>
      </c>
      <c r="AA47">
        <v>0</v>
      </c>
      <c r="AB47">
        <v>29.01</v>
      </c>
    </row>
    <row r="48" spans="7:28">
      <c r="G48" t="s">
        <v>90</v>
      </c>
      <c r="H48" s="73">
        <v>17.399999999999999</v>
      </c>
      <c r="I48" s="46">
        <v>0</v>
      </c>
      <c r="J48" s="46">
        <v>29.01</v>
      </c>
      <c r="K48" s="46">
        <v>0</v>
      </c>
      <c r="L48" s="46">
        <v>1.93</v>
      </c>
      <c r="M48" s="74">
        <v>0</v>
      </c>
      <c r="N48" s="73">
        <v>0</v>
      </c>
      <c r="O48" s="46">
        <v>-46</v>
      </c>
      <c r="P48" s="46">
        <v>0</v>
      </c>
      <c r="Q48" s="46">
        <v>0</v>
      </c>
      <c r="R48" s="46">
        <v>0</v>
      </c>
      <c r="S48" s="74">
        <v>0</v>
      </c>
      <c r="U48" s="73">
        <v>-46</v>
      </c>
      <c r="V48" s="74">
        <v>48.34</v>
      </c>
      <c r="W48">
        <v>17.399999999999999</v>
      </c>
      <c r="X48">
        <v>-46</v>
      </c>
      <c r="Y48">
        <v>0</v>
      </c>
      <c r="Z48">
        <v>1.93</v>
      </c>
      <c r="AA48">
        <v>0</v>
      </c>
      <c r="AB48">
        <v>29.01</v>
      </c>
    </row>
    <row r="49" spans="7:28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1.93</v>
      </c>
      <c r="M49" s="74">
        <v>0</v>
      </c>
      <c r="N49" s="73">
        <v>0</v>
      </c>
      <c r="O49" s="46">
        <v>-42</v>
      </c>
      <c r="P49" s="46">
        <v>-15</v>
      </c>
      <c r="Q49" s="46">
        <v>0</v>
      </c>
      <c r="R49" s="46">
        <v>0</v>
      </c>
      <c r="S49" s="74">
        <v>0</v>
      </c>
      <c r="U49" s="73">
        <v>-57</v>
      </c>
      <c r="V49" s="74">
        <v>1.93</v>
      </c>
      <c r="W49">
        <v>0</v>
      </c>
      <c r="X49">
        <v>-42</v>
      </c>
      <c r="Y49">
        <v>0</v>
      </c>
      <c r="Z49">
        <v>1.93</v>
      </c>
      <c r="AA49">
        <v>0</v>
      </c>
      <c r="AB49">
        <v>-15</v>
      </c>
    </row>
    <row r="50" spans="7:28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1.93</v>
      </c>
      <c r="M50" s="74">
        <v>0</v>
      </c>
      <c r="N50" s="73">
        <v>0</v>
      </c>
      <c r="O50" s="46">
        <v>-42</v>
      </c>
      <c r="P50" s="46">
        <v>-15</v>
      </c>
      <c r="Q50" s="46">
        <v>0</v>
      </c>
      <c r="R50" s="46">
        <v>0</v>
      </c>
      <c r="S50" s="74">
        <v>0</v>
      </c>
      <c r="U50" s="73">
        <v>-57</v>
      </c>
      <c r="V50" s="74">
        <v>1.93</v>
      </c>
      <c r="W50">
        <v>0</v>
      </c>
      <c r="X50">
        <v>-42</v>
      </c>
      <c r="Y50">
        <v>0</v>
      </c>
      <c r="Z50">
        <v>1.93</v>
      </c>
      <c r="AA50">
        <v>0</v>
      </c>
      <c r="AB50">
        <v>-15</v>
      </c>
    </row>
    <row r="51" spans="7:28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1.45</v>
      </c>
      <c r="M51" s="74">
        <v>0</v>
      </c>
      <c r="N51" s="73">
        <v>-26</v>
      </c>
      <c r="O51" s="46">
        <v>-105</v>
      </c>
      <c r="P51" s="46">
        <v>0</v>
      </c>
      <c r="Q51" s="46">
        <v>0</v>
      </c>
      <c r="R51" s="46">
        <v>0</v>
      </c>
      <c r="S51" s="74">
        <v>0</v>
      </c>
      <c r="U51" s="73">
        <v>-131</v>
      </c>
      <c r="V51" s="74">
        <v>1.45</v>
      </c>
      <c r="W51">
        <v>-26</v>
      </c>
      <c r="X51">
        <v>-105</v>
      </c>
      <c r="Y51">
        <v>0</v>
      </c>
      <c r="Z51">
        <v>1.45</v>
      </c>
      <c r="AA51">
        <v>0</v>
      </c>
      <c r="AB51">
        <v>0</v>
      </c>
    </row>
    <row r="52" spans="7:28">
      <c r="G52" t="s">
        <v>94</v>
      </c>
      <c r="H52" s="73">
        <v>0</v>
      </c>
      <c r="I52" s="46">
        <v>0</v>
      </c>
      <c r="J52" s="46">
        <v>14.5</v>
      </c>
      <c r="K52" s="46">
        <v>0</v>
      </c>
      <c r="L52" s="46">
        <v>1.45</v>
      </c>
      <c r="M52" s="74">
        <v>0</v>
      </c>
      <c r="N52" s="73">
        <v>-11</v>
      </c>
      <c r="O52" s="46">
        <v>-70</v>
      </c>
      <c r="P52" s="46">
        <v>0</v>
      </c>
      <c r="Q52" s="46">
        <v>0</v>
      </c>
      <c r="R52" s="46">
        <v>0</v>
      </c>
      <c r="S52" s="74">
        <v>0</v>
      </c>
      <c r="U52" s="73">
        <v>-81</v>
      </c>
      <c r="V52" s="74">
        <v>15.95</v>
      </c>
      <c r="W52">
        <v>-11</v>
      </c>
      <c r="X52">
        <v>-70</v>
      </c>
      <c r="Y52">
        <v>0</v>
      </c>
      <c r="Z52">
        <v>1.45</v>
      </c>
      <c r="AA52">
        <v>0</v>
      </c>
      <c r="AB52">
        <v>14.5</v>
      </c>
    </row>
    <row r="53" spans="7:28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3.29</v>
      </c>
      <c r="M53" s="74">
        <v>0</v>
      </c>
      <c r="N53" s="73">
        <v>0</v>
      </c>
      <c r="O53" s="46">
        <v>-58</v>
      </c>
      <c r="P53" s="46">
        <v>-15</v>
      </c>
      <c r="Q53" s="46">
        <v>0</v>
      </c>
      <c r="R53" s="46">
        <v>0</v>
      </c>
      <c r="S53" s="74">
        <v>0</v>
      </c>
      <c r="U53" s="73">
        <v>-73</v>
      </c>
      <c r="V53" s="74">
        <v>3.29</v>
      </c>
      <c r="W53">
        <v>0</v>
      </c>
      <c r="X53">
        <v>-58</v>
      </c>
      <c r="Y53">
        <v>0</v>
      </c>
      <c r="Z53">
        <v>3.29</v>
      </c>
      <c r="AA53">
        <v>0</v>
      </c>
      <c r="AB53">
        <v>-15</v>
      </c>
    </row>
    <row r="54" spans="7:28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0.68</v>
      </c>
      <c r="M54" s="74">
        <v>0</v>
      </c>
      <c r="N54" s="73">
        <v>0</v>
      </c>
      <c r="O54" s="46">
        <v>-60</v>
      </c>
      <c r="P54" s="46">
        <v>0</v>
      </c>
      <c r="Q54" s="46">
        <v>0</v>
      </c>
      <c r="R54" s="46">
        <v>0</v>
      </c>
      <c r="S54" s="74">
        <v>0</v>
      </c>
      <c r="U54" s="73">
        <v>-60</v>
      </c>
      <c r="V54" s="74">
        <v>0.68</v>
      </c>
      <c r="W54">
        <v>0</v>
      </c>
      <c r="X54">
        <v>-60</v>
      </c>
      <c r="Y54">
        <v>0</v>
      </c>
      <c r="Z54">
        <v>0.68</v>
      </c>
      <c r="AA54">
        <v>0</v>
      </c>
      <c r="AB54">
        <v>0</v>
      </c>
    </row>
    <row r="55" spans="7:28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1.35</v>
      </c>
      <c r="M55" s="74">
        <v>0</v>
      </c>
      <c r="N55" s="73">
        <v>-34</v>
      </c>
      <c r="O55" s="46">
        <v>-156</v>
      </c>
      <c r="P55" s="46">
        <v>0</v>
      </c>
      <c r="Q55" s="46">
        <v>0</v>
      </c>
      <c r="R55" s="46">
        <v>0</v>
      </c>
      <c r="S55" s="74">
        <v>0</v>
      </c>
      <c r="U55" s="73">
        <v>-190</v>
      </c>
      <c r="V55" s="74">
        <v>1.35</v>
      </c>
      <c r="W55">
        <v>-34</v>
      </c>
      <c r="X55">
        <v>-156</v>
      </c>
      <c r="Y55">
        <v>0</v>
      </c>
      <c r="Z55">
        <v>1.35</v>
      </c>
      <c r="AA55">
        <v>0</v>
      </c>
      <c r="AB55">
        <v>0</v>
      </c>
    </row>
    <row r="56" spans="7:28">
      <c r="G56" t="s">
        <v>98</v>
      </c>
      <c r="H56" s="73">
        <v>0</v>
      </c>
      <c r="I56" s="46">
        <v>0</v>
      </c>
      <c r="J56" s="46">
        <v>43.51</v>
      </c>
      <c r="K56" s="46">
        <v>0</v>
      </c>
      <c r="L56" s="46">
        <v>0.87</v>
      </c>
      <c r="M56" s="74">
        <v>0</v>
      </c>
      <c r="N56" s="73">
        <v>-10</v>
      </c>
      <c r="O56" s="46">
        <v>-133</v>
      </c>
      <c r="P56" s="46">
        <v>0</v>
      </c>
      <c r="Q56" s="46">
        <v>0</v>
      </c>
      <c r="R56" s="46">
        <v>0</v>
      </c>
      <c r="S56" s="74">
        <v>0</v>
      </c>
      <c r="U56" s="73">
        <v>-143</v>
      </c>
      <c r="V56" s="74">
        <v>44.38</v>
      </c>
      <c r="W56">
        <v>-10</v>
      </c>
      <c r="X56">
        <v>-133</v>
      </c>
      <c r="Y56">
        <v>0</v>
      </c>
      <c r="Z56">
        <v>0.87</v>
      </c>
      <c r="AA56">
        <v>0</v>
      </c>
      <c r="AB56">
        <v>43.51</v>
      </c>
    </row>
    <row r="57" spans="7:28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1.35</v>
      </c>
      <c r="M57" s="74">
        <v>0</v>
      </c>
      <c r="N57" s="73">
        <v>-39</v>
      </c>
      <c r="O57" s="46">
        <v>-51</v>
      </c>
      <c r="P57" s="46">
        <v>0</v>
      </c>
      <c r="Q57" s="46">
        <v>0</v>
      </c>
      <c r="R57" s="46">
        <v>0</v>
      </c>
      <c r="S57" s="74">
        <v>0</v>
      </c>
      <c r="U57" s="73">
        <v>-90</v>
      </c>
      <c r="V57" s="74">
        <v>1.35</v>
      </c>
      <c r="W57">
        <v>-39</v>
      </c>
      <c r="X57">
        <v>-51</v>
      </c>
      <c r="Y57">
        <v>0</v>
      </c>
      <c r="Z57">
        <v>1.35</v>
      </c>
      <c r="AA57">
        <v>0</v>
      </c>
      <c r="AB57">
        <v>0</v>
      </c>
    </row>
    <row r="58" spans="7:28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2.0299999999999998</v>
      </c>
      <c r="M58" s="74">
        <v>0</v>
      </c>
      <c r="N58" s="73">
        <v>-37</v>
      </c>
      <c r="O58" s="46">
        <v>-52</v>
      </c>
      <c r="P58" s="46">
        <v>0</v>
      </c>
      <c r="Q58" s="46">
        <v>0</v>
      </c>
      <c r="R58" s="46">
        <v>0</v>
      </c>
      <c r="S58" s="74">
        <v>0</v>
      </c>
      <c r="U58" s="73">
        <v>-89</v>
      </c>
      <c r="V58" s="74">
        <v>2.0299999999999998</v>
      </c>
      <c r="W58">
        <v>-37</v>
      </c>
      <c r="X58">
        <v>-52</v>
      </c>
      <c r="Y58">
        <v>0</v>
      </c>
      <c r="Z58">
        <v>2.0299999999999998</v>
      </c>
      <c r="AA58">
        <v>0</v>
      </c>
      <c r="AB58">
        <v>0</v>
      </c>
    </row>
    <row r="59" spans="7:28">
      <c r="G59" t="s">
        <v>101</v>
      </c>
      <c r="H59" s="73">
        <v>30.93</v>
      </c>
      <c r="I59" s="46">
        <v>0</v>
      </c>
      <c r="J59" s="46">
        <v>9.67</v>
      </c>
      <c r="K59" s="46">
        <v>0</v>
      </c>
      <c r="L59" s="46">
        <v>3.29</v>
      </c>
      <c r="M59" s="74">
        <v>0</v>
      </c>
      <c r="N59" s="73">
        <v>0</v>
      </c>
      <c r="O59" s="46">
        <v>-23</v>
      </c>
      <c r="P59" s="46">
        <v>0</v>
      </c>
      <c r="Q59" s="46">
        <v>0</v>
      </c>
      <c r="R59" s="46">
        <v>0</v>
      </c>
      <c r="S59" s="74">
        <v>0</v>
      </c>
      <c r="U59" s="73">
        <v>-23</v>
      </c>
      <c r="V59" s="74">
        <v>43.89</v>
      </c>
      <c r="W59">
        <v>30.93</v>
      </c>
      <c r="X59">
        <v>-23</v>
      </c>
      <c r="Y59">
        <v>0</v>
      </c>
      <c r="Z59">
        <v>3.29</v>
      </c>
      <c r="AA59">
        <v>0</v>
      </c>
      <c r="AB59">
        <v>9.67</v>
      </c>
    </row>
    <row r="60" spans="7:28">
      <c r="G60" t="s">
        <v>102</v>
      </c>
      <c r="H60" s="73">
        <v>37.71</v>
      </c>
      <c r="I60" s="46">
        <v>0</v>
      </c>
      <c r="J60" s="46">
        <v>29</v>
      </c>
      <c r="K60" s="46">
        <v>0</v>
      </c>
      <c r="L60" s="46">
        <v>2.42</v>
      </c>
      <c r="M60" s="74">
        <v>0</v>
      </c>
      <c r="N60" s="73">
        <v>0</v>
      </c>
      <c r="O60" s="46">
        <v>-17</v>
      </c>
      <c r="P60" s="46">
        <v>0</v>
      </c>
      <c r="Q60" s="46">
        <v>0</v>
      </c>
      <c r="R60" s="46">
        <v>0</v>
      </c>
      <c r="S60" s="74">
        <v>0</v>
      </c>
      <c r="U60" s="73">
        <v>-17</v>
      </c>
      <c r="V60" s="74">
        <v>69.13</v>
      </c>
      <c r="W60">
        <v>37.71</v>
      </c>
      <c r="X60">
        <v>-17</v>
      </c>
      <c r="Y60">
        <v>0</v>
      </c>
      <c r="Z60">
        <v>2.42</v>
      </c>
      <c r="AA60">
        <v>0</v>
      </c>
      <c r="AB60">
        <v>29</v>
      </c>
    </row>
    <row r="61" spans="7:28">
      <c r="G61" t="s">
        <v>103</v>
      </c>
      <c r="H61" s="73">
        <v>65.739999999999995</v>
      </c>
      <c r="I61" s="46">
        <v>0</v>
      </c>
      <c r="J61" s="46">
        <v>0</v>
      </c>
      <c r="K61" s="46">
        <v>0</v>
      </c>
      <c r="L61" s="46">
        <v>1.84</v>
      </c>
      <c r="M61" s="74">
        <v>0</v>
      </c>
      <c r="N61" s="73">
        <v>0</v>
      </c>
      <c r="O61" s="46">
        <v>-19</v>
      </c>
      <c r="P61" s="46">
        <v>0</v>
      </c>
      <c r="Q61" s="46">
        <v>0</v>
      </c>
      <c r="R61" s="46">
        <v>0</v>
      </c>
      <c r="S61" s="74">
        <v>0</v>
      </c>
      <c r="U61" s="73">
        <v>-19</v>
      </c>
      <c r="V61" s="74">
        <v>67.58</v>
      </c>
      <c r="W61">
        <v>65.739999999999995</v>
      </c>
      <c r="X61">
        <v>-19</v>
      </c>
      <c r="Y61">
        <v>0</v>
      </c>
      <c r="Z61">
        <v>1.84</v>
      </c>
      <c r="AA61">
        <v>0</v>
      </c>
      <c r="AB61">
        <v>0</v>
      </c>
    </row>
    <row r="62" spans="7:28">
      <c r="G62" t="s">
        <v>104</v>
      </c>
      <c r="H62" s="73">
        <v>67.680000000000007</v>
      </c>
      <c r="I62" s="46">
        <v>0</v>
      </c>
      <c r="J62" s="46">
        <v>0</v>
      </c>
      <c r="K62" s="46">
        <v>0</v>
      </c>
      <c r="L62" s="46">
        <v>1.64</v>
      </c>
      <c r="M62" s="74">
        <v>0</v>
      </c>
      <c r="N62" s="73">
        <v>0</v>
      </c>
      <c r="O62" s="46">
        <v>-21</v>
      </c>
      <c r="P62" s="46">
        <v>0</v>
      </c>
      <c r="Q62" s="46">
        <v>0</v>
      </c>
      <c r="R62" s="46">
        <v>0</v>
      </c>
      <c r="S62" s="74">
        <v>0</v>
      </c>
      <c r="U62" s="73">
        <v>-21</v>
      </c>
      <c r="V62" s="74">
        <v>69.319999999999993</v>
      </c>
      <c r="W62">
        <v>67.680000000000007</v>
      </c>
      <c r="X62">
        <v>-21</v>
      </c>
      <c r="Y62">
        <v>0</v>
      </c>
      <c r="Z62">
        <v>1.64</v>
      </c>
      <c r="AA62">
        <v>0</v>
      </c>
      <c r="AB62">
        <v>0</v>
      </c>
    </row>
    <row r="63" spans="7:28">
      <c r="G63" t="s">
        <v>105</v>
      </c>
      <c r="H63" s="73">
        <v>98.61</v>
      </c>
      <c r="I63" s="46">
        <v>0</v>
      </c>
      <c r="J63" s="46">
        <v>0</v>
      </c>
      <c r="K63" s="46">
        <v>0</v>
      </c>
      <c r="L63" s="46">
        <v>1.74</v>
      </c>
      <c r="M63" s="74">
        <v>0</v>
      </c>
      <c r="N63" s="73">
        <v>0</v>
      </c>
      <c r="O63" s="46">
        <v>-124</v>
      </c>
      <c r="P63" s="46">
        <v>-15</v>
      </c>
      <c r="Q63" s="46">
        <v>0</v>
      </c>
      <c r="R63" s="46">
        <v>0</v>
      </c>
      <c r="S63" s="74">
        <v>0</v>
      </c>
      <c r="U63" s="73">
        <v>-139</v>
      </c>
      <c r="V63" s="74">
        <v>100.35</v>
      </c>
      <c r="W63">
        <v>98.61</v>
      </c>
      <c r="X63">
        <v>-124</v>
      </c>
      <c r="Y63">
        <v>0</v>
      </c>
      <c r="Z63">
        <v>1.74</v>
      </c>
      <c r="AA63">
        <v>0</v>
      </c>
      <c r="AB63">
        <v>-15</v>
      </c>
    </row>
    <row r="64" spans="7:28">
      <c r="G64" t="s">
        <v>106</v>
      </c>
      <c r="H64" s="73">
        <v>100.55</v>
      </c>
      <c r="I64" s="46">
        <v>0</v>
      </c>
      <c r="J64" s="46">
        <v>0</v>
      </c>
      <c r="K64" s="46">
        <v>0</v>
      </c>
      <c r="L64" s="46">
        <v>2.3199999999999998</v>
      </c>
      <c r="M64" s="74">
        <v>0</v>
      </c>
      <c r="N64" s="73">
        <v>0</v>
      </c>
      <c r="O64" s="46">
        <v>-79</v>
      </c>
      <c r="P64" s="46">
        <v>-25</v>
      </c>
      <c r="Q64" s="46">
        <v>0</v>
      </c>
      <c r="R64" s="46">
        <v>0</v>
      </c>
      <c r="S64" s="74">
        <v>0</v>
      </c>
      <c r="U64" s="73">
        <v>-104</v>
      </c>
      <c r="V64" s="74">
        <v>102.87</v>
      </c>
      <c r="W64">
        <v>100.55</v>
      </c>
      <c r="X64">
        <v>-79</v>
      </c>
      <c r="Y64">
        <v>0</v>
      </c>
      <c r="Z64">
        <v>2.3199999999999998</v>
      </c>
      <c r="AA64">
        <v>0</v>
      </c>
      <c r="AB64">
        <v>-25</v>
      </c>
    </row>
    <row r="65" spans="7:28">
      <c r="G65" t="s">
        <v>107</v>
      </c>
      <c r="H65" s="73">
        <v>114.08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-87</v>
      </c>
      <c r="P65" s="46">
        <v>-15</v>
      </c>
      <c r="Q65" s="46">
        <v>0</v>
      </c>
      <c r="R65" s="46">
        <v>0</v>
      </c>
      <c r="S65" s="74">
        <v>0</v>
      </c>
      <c r="U65" s="73">
        <v>-102</v>
      </c>
      <c r="V65" s="74">
        <v>114.08</v>
      </c>
      <c r="W65">
        <v>114.08</v>
      </c>
      <c r="X65">
        <v>-87</v>
      </c>
      <c r="Y65">
        <v>0</v>
      </c>
      <c r="Z65">
        <v>0</v>
      </c>
      <c r="AA65">
        <v>0</v>
      </c>
      <c r="AB65">
        <v>-15</v>
      </c>
    </row>
    <row r="66" spans="7:28">
      <c r="G66" t="s">
        <v>108</v>
      </c>
      <c r="H66" s="73">
        <v>114.08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-91</v>
      </c>
      <c r="P66" s="46">
        <v>-10</v>
      </c>
      <c r="Q66" s="46">
        <v>0</v>
      </c>
      <c r="R66" s="46">
        <v>0</v>
      </c>
      <c r="S66" s="74">
        <v>0</v>
      </c>
      <c r="U66" s="73">
        <v>-101</v>
      </c>
      <c r="V66" s="74">
        <v>114.08</v>
      </c>
      <c r="W66">
        <v>114.08</v>
      </c>
      <c r="X66">
        <v>-91</v>
      </c>
      <c r="Y66">
        <v>0</v>
      </c>
      <c r="Z66">
        <v>0</v>
      </c>
      <c r="AA66">
        <v>0</v>
      </c>
      <c r="AB66">
        <v>-10</v>
      </c>
    </row>
    <row r="67" spans="7:28">
      <c r="G67" t="s">
        <v>109</v>
      </c>
      <c r="H67" s="73">
        <v>70.58</v>
      </c>
      <c r="I67" s="46">
        <v>0</v>
      </c>
      <c r="J67" s="46">
        <v>38.67</v>
      </c>
      <c r="K67" s="46">
        <v>0</v>
      </c>
      <c r="L67" s="46">
        <v>4.83</v>
      </c>
      <c r="M67" s="74">
        <v>0</v>
      </c>
      <c r="N67" s="73">
        <v>0</v>
      </c>
      <c r="O67" s="46">
        <v>-39</v>
      </c>
      <c r="P67" s="46">
        <v>0</v>
      </c>
      <c r="Q67" s="46">
        <v>0</v>
      </c>
      <c r="R67" s="46">
        <v>0</v>
      </c>
      <c r="S67" s="74">
        <v>0</v>
      </c>
      <c r="U67" s="73">
        <v>-39</v>
      </c>
      <c r="V67" s="74">
        <v>114.08</v>
      </c>
      <c r="W67">
        <v>70.58</v>
      </c>
      <c r="X67">
        <v>-39</v>
      </c>
      <c r="Y67">
        <v>0</v>
      </c>
      <c r="Z67">
        <v>4.83</v>
      </c>
      <c r="AA67">
        <v>0</v>
      </c>
      <c r="AB67">
        <v>38.67</v>
      </c>
    </row>
    <row r="68" spans="7:28">
      <c r="G68" t="s">
        <v>110</v>
      </c>
      <c r="H68" s="73">
        <v>63.81</v>
      </c>
      <c r="I68" s="46">
        <v>0</v>
      </c>
      <c r="J68" s="46">
        <v>38.67</v>
      </c>
      <c r="K68" s="46">
        <v>0</v>
      </c>
      <c r="L68" s="46">
        <v>5.03</v>
      </c>
      <c r="M68" s="74">
        <v>0</v>
      </c>
      <c r="N68" s="73">
        <v>0</v>
      </c>
      <c r="O68" s="46">
        <v>-37</v>
      </c>
      <c r="P68" s="46">
        <v>0</v>
      </c>
      <c r="Q68" s="46">
        <v>0</v>
      </c>
      <c r="R68" s="46">
        <v>0</v>
      </c>
      <c r="S68" s="74">
        <v>0</v>
      </c>
      <c r="U68" s="73">
        <v>-37</v>
      </c>
      <c r="V68" s="74">
        <v>107.51</v>
      </c>
      <c r="W68">
        <v>63.81</v>
      </c>
      <c r="X68">
        <v>-37</v>
      </c>
      <c r="Y68">
        <v>0</v>
      </c>
      <c r="Z68">
        <v>5.03</v>
      </c>
      <c r="AA68">
        <v>0</v>
      </c>
      <c r="AB68">
        <v>38.67</v>
      </c>
    </row>
    <row r="69" spans="7:28">
      <c r="G69" t="s">
        <v>111</v>
      </c>
      <c r="H69" s="73">
        <v>106.35</v>
      </c>
      <c r="I69" s="46">
        <v>0</v>
      </c>
      <c r="J69" s="46">
        <v>46.09</v>
      </c>
      <c r="K69" s="46">
        <v>0</v>
      </c>
      <c r="L69" s="46">
        <v>5.32</v>
      </c>
      <c r="M69" s="74">
        <v>0.09</v>
      </c>
      <c r="N69" s="73">
        <v>0</v>
      </c>
      <c r="O69" s="46">
        <v>-49</v>
      </c>
      <c r="P69" s="46">
        <v>0</v>
      </c>
      <c r="Q69" s="46">
        <v>0</v>
      </c>
      <c r="R69" s="46">
        <v>0</v>
      </c>
      <c r="S69" s="74">
        <v>0</v>
      </c>
      <c r="U69" s="73">
        <v>-49</v>
      </c>
      <c r="V69" s="74">
        <v>157.85</v>
      </c>
      <c r="W69">
        <v>106.35</v>
      </c>
      <c r="X69">
        <v>-49</v>
      </c>
      <c r="Y69">
        <v>0</v>
      </c>
      <c r="Z69">
        <v>5.32</v>
      </c>
      <c r="AA69">
        <v>0.09</v>
      </c>
      <c r="AB69">
        <v>46.09</v>
      </c>
    </row>
    <row r="70" spans="7:28">
      <c r="G70" t="s">
        <v>112</v>
      </c>
      <c r="H70" s="73">
        <v>330.8</v>
      </c>
      <c r="I70" s="46">
        <v>0</v>
      </c>
      <c r="J70" s="46">
        <v>50.34</v>
      </c>
      <c r="K70" s="46">
        <v>0</v>
      </c>
      <c r="L70" s="46">
        <v>5.04</v>
      </c>
      <c r="M70" s="74">
        <v>0.79</v>
      </c>
      <c r="N70" s="73">
        <v>0</v>
      </c>
      <c r="O70" s="46">
        <v>-39</v>
      </c>
      <c r="P70" s="46">
        <v>0</v>
      </c>
      <c r="Q70" s="46">
        <v>0</v>
      </c>
      <c r="R70" s="46">
        <v>0</v>
      </c>
      <c r="S70" s="74">
        <v>0</v>
      </c>
      <c r="U70" s="73">
        <v>-39</v>
      </c>
      <c r="V70" s="74">
        <v>386.97</v>
      </c>
      <c r="W70">
        <v>330.8</v>
      </c>
      <c r="X70">
        <v>-39</v>
      </c>
      <c r="Y70">
        <v>0</v>
      </c>
      <c r="Z70">
        <v>5.04</v>
      </c>
      <c r="AA70">
        <v>0.79</v>
      </c>
      <c r="AB70">
        <v>50.34</v>
      </c>
    </row>
    <row r="71" spans="7:28">
      <c r="G71" t="s">
        <v>113</v>
      </c>
      <c r="H71" s="73">
        <v>87.1</v>
      </c>
      <c r="I71" s="46">
        <v>0</v>
      </c>
      <c r="J71" s="46">
        <v>103.69</v>
      </c>
      <c r="K71" s="46">
        <v>0</v>
      </c>
      <c r="L71" s="46">
        <v>5.18</v>
      </c>
      <c r="M71" s="74">
        <v>2.15</v>
      </c>
      <c r="N71" s="73">
        <v>0</v>
      </c>
      <c r="O71" s="46">
        <v>-24</v>
      </c>
      <c r="P71" s="46">
        <v>0</v>
      </c>
      <c r="Q71" s="46">
        <v>0</v>
      </c>
      <c r="R71" s="46">
        <v>0</v>
      </c>
      <c r="S71" s="74">
        <v>0</v>
      </c>
      <c r="U71" s="73">
        <v>-24</v>
      </c>
      <c r="V71" s="74">
        <v>198.12</v>
      </c>
      <c r="W71">
        <v>87.1</v>
      </c>
      <c r="X71">
        <v>-24</v>
      </c>
      <c r="Y71">
        <v>0</v>
      </c>
      <c r="Z71">
        <v>5.18</v>
      </c>
      <c r="AA71">
        <v>2.15</v>
      </c>
      <c r="AB71">
        <v>103.69</v>
      </c>
    </row>
    <row r="72" spans="7:28">
      <c r="G72" t="s">
        <v>114</v>
      </c>
      <c r="H72" s="73">
        <v>92.46</v>
      </c>
      <c r="I72" s="46">
        <v>0</v>
      </c>
      <c r="J72" s="46">
        <v>125.1</v>
      </c>
      <c r="K72" s="46">
        <v>0</v>
      </c>
      <c r="L72" s="46">
        <v>4.62</v>
      </c>
      <c r="M72" s="74">
        <v>2.0099999999999998</v>
      </c>
      <c r="N72" s="73">
        <v>0</v>
      </c>
      <c r="O72" s="46">
        <v>-10</v>
      </c>
      <c r="P72" s="46">
        <v>0</v>
      </c>
      <c r="Q72" s="46">
        <v>0</v>
      </c>
      <c r="R72" s="46">
        <v>0</v>
      </c>
      <c r="S72" s="74">
        <v>0</v>
      </c>
      <c r="U72" s="73">
        <v>-10</v>
      </c>
      <c r="V72" s="74">
        <v>224.19</v>
      </c>
      <c r="W72">
        <v>92.46</v>
      </c>
      <c r="X72">
        <v>-10</v>
      </c>
      <c r="Y72">
        <v>0</v>
      </c>
      <c r="Z72">
        <v>4.62</v>
      </c>
      <c r="AA72">
        <v>2.0099999999999998</v>
      </c>
      <c r="AB72">
        <v>125.1</v>
      </c>
    </row>
    <row r="73" spans="7:28">
      <c r="G73" t="s">
        <v>115</v>
      </c>
      <c r="H73" s="73">
        <v>182.15</v>
      </c>
      <c r="I73" s="46">
        <v>0</v>
      </c>
      <c r="J73" s="46">
        <v>76.77</v>
      </c>
      <c r="K73" s="46">
        <v>0</v>
      </c>
      <c r="L73" s="46">
        <v>4.92</v>
      </c>
      <c r="M73" s="74">
        <v>2.1800000000000002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266.02</v>
      </c>
      <c r="W73">
        <v>182.15</v>
      </c>
      <c r="X73">
        <v>0</v>
      </c>
      <c r="Y73">
        <v>0</v>
      </c>
      <c r="Z73">
        <v>4.92</v>
      </c>
      <c r="AA73">
        <v>2.1800000000000002</v>
      </c>
      <c r="AB73">
        <v>76.77</v>
      </c>
    </row>
    <row r="74" spans="7:28">
      <c r="G74" t="s">
        <v>116</v>
      </c>
      <c r="H74" s="73">
        <v>196.71</v>
      </c>
      <c r="I74" s="46">
        <v>22.71</v>
      </c>
      <c r="J74" s="46">
        <v>65.87</v>
      </c>
      <c r="K74" s="46">
        <v>0</v>
      </c>
      <c r="L74" s="46">
        <v>4.3099999999999996</v>
      </c>
      <c r="M74" s="74">
        <v>2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291.60000000000002</v>
      </c>
      <c r="W74">
        <v>196.71</v>
      </c>
      <c r="X74">
        <v>22.71</v>
      </c>
      <c r="Y74">
        <v>0</v>
      </c>
      <c r="Z74">
        <v>4.3099999999999996</v>
      </c>
      <c r="AA74">
        <v>2</v>
      </c>
      <c r="AB74">
        <v>65.87</v>
      </c>
    </row>
    <row r="75" spans="7:28">
      <c r="G75" t="s">
        <v>117</v>
      </c>
      <c r="H75" s="73">
        <v>0</v>
      </c>
      <c r="I75" s="46">
        <v>34.39</v>
      </c>
      <c r="J75" s="46">
        <v>45.85</v>
      </c>
      <c r="K75" s="46">
        <v>0</v>
      </c>
      <c r="L75" s="46">
        <v>5.73</v>
      </c>
      <c r="M75" s="74">
        <v>2.12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88.09</v>
      </c>
      <c r="W75">
        <v>0</v>
      </c>
      <c r="X75">
        <v>34.39</v>
      </c>
      <c r="Y75">
        <v>0</v>
      </c>
      <c r="Z75">
        <v>5.73</v>
      </c>
      <c r="AA75">
        <v>2.12</v>
      </c>
      <c r="AB75">
        <v>45.85</v>
      </c>
    </row>
    <row r="76" spans="7:28">
      <c r="G76" t="s">
        <v>118</v>
      </c>
      <c r="H76" s="73">
        <v>0</v>
      </c>
      <c r="I76" s="46">
        <v>39.43</v>
      </c>
      <c r="J76" s="46">
        <v>45.99</v>
      </c>
      <c r="K76" s="46">
        <v>0</v>
      </c>
      <c r="L76" s="46">
        <v>6.57</v>
      </c>
      <c r="M76" s="74">
        <v>1.45</v>
      </c>
      <c r="N76" s="73">
        <v>-27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-27</v>
      </c>
      <c r="V76" s="74">
        <v>93.44</v>
      </c>
      <c r="W76">
        <v>-27</v>
      </c>
      <c r="X76">
        <v>39.43</v>
      </c>
      <c r="Y76">
        <v>0</v>
      </c>
      <c r="Z76">
        <v>6.57</v>
      </c>
      <c r="AA76">
        <v>1.45</v>
      </c>
      <c r="AB76">
        <v>45.99</v>
      </c>
    </row>
    <row r="77" spans="7:28">
      <c r="G77" t="s">
        <v>119</v>
      </c>
      <c r="H77" s="73">
        <v>0</v>
      </c>
      <c r="I77" s="46">
        <v>24.16</v>
      </c>
      <c r="J77" s="46">
        <v>0</v>
      </c>
      <c r="K77" s="46">
        <v>0</v>
      </c>
      <c r="L77" s="46">
        <v>7.89</v>
      </c>
      <c r="M77" s="74">
        <v>2.98</v>
      </c>
      <c r="N77" s="73">
        <v>-55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-55</v>
      </c>
      <c r="V77" s="74">
        <v>35.03</v>
      </c>
      <c r="W77">
        <v>-55</v>
      </c>
      <c r="X77">
        <v>24.16</v>
      </c>
      <c r="Y77">
        <v>0</v>
      </c>
      <c r="Z77">
        <v>7.89</v>
      </c>
      <c r="AA77">
        <v>2.98</v>
      </c>
      <c r="AB77">
        <v>0</v>
      </c>
    </row>
    <row r="78" spans="7:28">
      <c r="G78" t="s">
        <v>120</v>
      </c>
      <c r="H78" s="73">
        <v>0</v>
      </c>
      <c r="I78" s="46">
        <v>9.36</v>
      </c>
      <c r="J78" s="46">
        <v>0</v>
      </c>
      <c r="K78" s="46">
        <v>0</v>
      </c>
      <c r="L78" s="46">
        <v>8.69</v>
      </c>
      <c r="M78" s="74">
        <v>1.02</v>
      </c>
      <c r="N78" s="73">
        <v>-68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-68</v>
      </c>
      <c r="V78" s="74">
        <v>19.07</v>
      </c>
      <c r="W78">
        <v>-68</v>
      </c>
      <c r="X78">
        <v>9.36</v>
      </c>
      <c r="Y78">
        <v>0</v>
      </c>
      <c r="Z78">
        <v>8.69</v>
      </c>
      <c r="AA78">
        <v>1.02</v>
      </c>
      <c r="AB78">
        <v>0</v>
      </c>
    </row>
    <row r="79" spans="7:28">
      <c r="G79" t="s">
        <v>121</v>
      </c>
      <c r="H79" s="73">
        <v>136.32</v>
      </c>
      <c r="I79" s="46">
        <v>0</v>
      </c>
      <c r="J79" s="46">
        <v>9.67</v>
      </c>
      <c r="K79" s="46">
        <v>0</v>
      </c>
      <c r="L79" s="46">
        <v>8.89</v>
      </c>
      <c r="M79" s="74">
        <v>1.84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156.72</v>
      </c>
      <c r="W79">
        <v>136.32</v>
      </c>
      <c r="X79">
        <v>0</v>
      </c>
      <c r="Y79">
        <v>0</v>
      </c>
      <c r="Z79">
        <v>8.89</v>
      </c>
      <c r="AA79">
        <v>1.84</v>
      </c>
      <c r="AB79">
        <v>9.67</v>
      </c>
    </row>
    <row r="80" spans="7:28">
      <c r="G80" t="s">
        <v>122</v>
      </c>
      <c r="H80" s="73">
        <v>29</v>
      </c>
      <c r="I80" s="46">
        <v>0</v>
      </c>
      <c r="J80" s="46">
        <v>19.34</v>
      </c>
      <c r="K80" s="46">
        <v>0</v>
      </c>
      <c r="L80" s="46">
        <v>8.1199999999999992</v>
      </c>
      <c r="M80" s="74">
        <v>0.68</v>
      </c>
      <c r="N80" s="73">
        <v>0</v>
      </c>
      <c r="O80" s="46">
        <v>-10</v>
      </c>
      <c r="P80" s="46">
        <v>0</v>
      </c>
      <c r="Q80" s="46">
        <v>0</v>
      </c>
      <c r="R80" s="46">
        <v>0</v>
      </c>
      <c r="S80" s="74">
        <v>0</v>
      </c>
      <c r="U80" s="73">
        <v>-10</v>
      </c>
      <c r="V80" s="74">
        <v>57.14</v>
      </c>
      <c r="W80">
        <v>29</v>
      </c>
      <c r="X80">
        <v>-10</v>
      </c>
      <c r="Y80">
        <v>0</v>
      </c>
      <c r="Z80">
        <v>8.1199999999999992</v>
      </c>
      <c r="AA80">
        <v>0.68</v>
      </c>
      <c r="AB80">
        <v>19.34</v>
      </c>
    </row>
    <row r="81" spans="7:28">
      <c r="G81" t="s">
        <v>123</v>
      </c>
      <c r="H81" s="73">
        <v>34.81</v>
      </c>
      <c r="I81" s="46">
        <v>0</v>
      </c>
      <c r="J81" s="46">
        <v>0</v>
      </c>
      <c r="K81" s="46">
        <v>0</v>
      </c>
      <c r="L81" s="46">
        <v>7.73</v>
      </c>
      <c r="M81" s="74">
        <v>0</v>
      </c>
      <c r="N81" s="73">
        <v>0</v>
      </c>
      <c r="O81" s="46">
        <v>-18</v>
      </c>
      <c r="P81" s="46">
        <v>0</v>
      </c>
      <c r="Q81" s="46">
        <v>0</v>
      </c>
      <c r="R81" s="46">
        <v>0</v>
      </c>
      <c r="S81" s="74">
        <v>0</v>
      </c>
      <c r="U81" s="73">
        <v>-18</v>
      </c>
      <c r="V81" s="74">
        <v>42.54</v>
      </c>
      <c r="W81">
        <v>34.81</v>
      </c>
      <c r="X81">
        <v>-18</v>
      </c>
      <c r="Y81">
        <v>0</v>
      </c>
      <c r="Z81">
        <v>7.73</v>
      </c>
      <c r="AA81">
        <v>0</v>
      </c>
      <c r="AB81">
        <v>0</v>
      </c>
    </row>
    <row r="82" spans="7:28">
      <c r="G82" t="s">
        <v>124</v>
      </c>
      <c r="H82" s="73">
        <v>40.6</v>
      </c>
      <c r="I82" s="46">
        <v>0</v>
      </c>
      <c r="J82" s="46">
        <v>0</v>
      </c>
      <c r="K82" s="46">
        <v>0</v>
      </c>
      <c r="L82" s="46">
        <v>7.35</v>
      </c>
      <c r="M82" s="74">
        <v>0</v>
      </c>
      <c r="N82" s="73">
        <v>0</v>
      </c>
      <c r="O82" s="46">
        <v>0</v>
      </c>
      <c r="P82" s="46">
        <v>-45</v>
      </c>
      <c r="Q82" s="46">
        <v>0</v>
      </c>
      <c r="R82" s="46">
        <v>0</v>
      </c>
      <c r="S82" s="74">
        <v>0</v>
      </c>
      <c r="U82" s="73">
        <v>-45</v>
      </c>
      <c r="V82" s="74">
        <v>47.95</v>
      </c>
      <c r="W82">
        <v>40.6</v>
      </c>
      <c r="X82">
        <v>0</v>
      </c>
      <c r="Y82">
        <v>0</v>
      </c>
      <c r="Z82">
        <v>7.35</v>
      </c>
      <c r="AA82">
        <v>0</v>
      </c>
      <c r="AB82">
        <v>-45</v>
      </c>
    </row>
    <row r="83" spans="7:28">
      <c r="G83" t="s">
        <v>125</v>
      </c>
      <c r="H83" s="73">
        <v>46.41</v>
      </c>
      <c r="I83" s="46">
        <v>0</v>
      </c>
      <c r="J83" s="46">
        <v>0</v>
      </c>
      <c r="K83" s="46">
        <v>0</v>
      </c>
      <c r="L83" s="46">
        <v>6.67</v>
      </c>
      <c r="M83" s="74">
        <v>0</v>
      </c>
      <c r="N83" s="73">
        <v>0</v>
      </c>
      <c r="O83" s="46">
        <v>0</v>
      </c>
      <c r="P83" s="46">
        <v>-21</v>
      </c>
      <c r="Q83" s="46">
        <v>0</v>
      </c>
      <c r="R83" s="46">
        <v>0</v>
      </c>
      <c r="S83" s="74">
        <v>0</v>
      </c>
      <c r="U83" s="73">
        <v>-21</v>
      </c>
      <c r="V83" s="74">
        <v>53.08</v>
      </c>
      <c r="W83">
        <v>46.41</v>
      </c>
      <c r="X83">
        <v>0</v>
      </c>
      <c r="Y83">
        <v>0</v>
      </c>
      <c r="Z83">
        <v>6.67</v>
      </c>
      <c r="AA83">
        <v>0</v>
      </c>
      <c r="AB83">
        <v>-21</v>
      </c>
    </row>
    <row r="84" spans="7:28">
      <c r="G84" t="s">
        <v>126</v>
      </c>
      <c r="H84" s="73">
        <v>44.48</v>
      </c>
      <c r="I84" s="46">
        <v>0</v>
      </c>
      <c r="J84" s="46">
        <v>10.63</v>
      </c>
      <c r="K84" s="46">
        <v>0</v>
      </c>
      <c r="L84" s="46">
        <v>6.57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</v>
      </c>
      <c r="V84" s="74">
        <v>61.68</v>
      </c>
      <c r="W84">
        <v>44.48</v>
      </c>
      <c r="X84">
        <v>0</v>
      </c>
      <c r="Y84">
        <v>0</v>
      </c>
      <c r="Z84">
        <v>6.57</v>
      </c>
      <c r="AA84">
        <v>0</v>
      </c>
      <c r="AB84">
        <v>10.63</v>
      </c>
    </row>
    <row r="85" spans="7:28">
      <c r="G85" t="s">
        <v>127</v>
      </c>
      <c r="H85" s="73">
        <v>33.840000000000003</v>
      </c>
      <c r="I85" s="46">
        <v>0</v>
      </c>
      <c r="J85" s="46">
        <v>4.83</v>
      </c>
      <c r="K85" s="46">
        <v>0</v>
      </c>
      <c r="L85" s="46">
        <v>6.09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0</v>
      </c>
      <c r="V85" s="74">
        <v>44.76</v>
      </c>
      <c r="W85">
        <v>33.840000000000003</v>
      </c>
      <c r="X85">
        <v>0</v>
      </c>
      <c r="Y85">
        <v>0</v>
      </c>
      <c r="Z85">
        <v>6.09</v>
      </c>
      <c r="AA85">
        <v>0</v>
      </c>
      <c r="AB85">
        <v>4.83</v>
      </c>
    </row>
    <row r="86" spans="7:28">
      <c r="G86" t="s">
        <v>128</v>
      </c>
      <c r="H86" s="73">
        <v>28.04</v>
      </c>
      <c r="I86" s="46">
        <v>0</v>
      </c>
      <c r="J86" s="46">
        <v>4.83</v>
      </c>
      <c r="K86" s="46">
        <v>0</v>
      </c>
      <c r="L86" s="46">
        <v>5.61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0</v>
      </c>
      <c r="V86" s="74">
        <v>38.479999999999997</v>
      </c>
      <c r="W86">
        <v>28.04</v>
      </c>
      <c r="X86">
        <v>0</v>
      </c>
      <c r="Y86">
        <v>0</v>
      </c>
      <c r="Z86">
        <v>5.61</v>
      </c>
      <c r="AA86">
        <v>0</v>
      </c>
      <c r="AB86">
        <v>4.83</v>
      </c>
    </row>
    <row r="87" spans="7:28">
      <c r="G87" t="s">
        <v>129</v>
      </c>
      <c r="H87" s="73">
        <v>35.770000000000003</v>
      </c>
      <c r="I87" s="46">
        <v>0</v>
      </c>
      <c r="J87" s="46">
        <v>24.17</v>
      </c>
      <c r="K87" s="46">
        <v>0</v>
      </c>
      <c r="L87" s="46">
        <v>4.93</v>
      </c>
      <c r="M87" s="74">
        <v>0</v>
      </c>
      <c r="N87" s="73">
        <v>0</v>
      </c>
      <c r="O87" s="46">
        <v>-5</v>
      </c>
      <c r="P87" s="46">
        <v>0</v>
      </c>
      <c r="Q87" s="46">
        <v>0</v>
      </c>
      <c r="R87" s="46">
        <v>0</v>
      </c>
      <c r="S87" s="74">
        <v>0</v>
      </c>
      <c r="U87" s="73">
        <v>-5</v>
      </c>
      <c r="V87" s="74">
        <v>64.87</v>
      </c>
      <c r="W87">
        <v>35.770000000000003</v>
      </c>
      <c r="X87">
        <v>-5</v>
      </c>
      <c r="Y87">
        <v>0</v>
      </c>
      <c r="Z87">
        <v>4.93</v>
      </c>
      <c r="AA87">
        <v>0</v>
      </c>
      <c r="AB87">
        <v>24.17</v>
      </c>
    </row>
    <row r="88" spans="7:28">
      <c r="G88" t="s">
        <v>130</v>
      </c>
      <c r="H88" s="73">
        <v>19.34</v>
      </c>
      <c r="I88" s="46">
        <v>0</v>
      </c>
      <c r="J88" s="46">
        <v>24.17</v>
      </c>
      <c r="K88" s="46">
        <v>0</v>
      </c>
      <c r="L88" s="46">
        <v>4.54</v>
      </c>
      <c r="M88" s="74">
        <v>0</v>
      </c>
      <c r="N88" s="73">
        <v>0</v>
      </c>
      <c r="O88" s="46">
        <v>-10</v>
      </c>
      <c r="P88" s="46">
        <v>0</v>
      </c>
      <c r="Q88" s="46">
        <v>0</v>
      </c>
      <c r="R88" s="46">
        <v>0</v>
      </c>
      <c r="S88" s="74">
        <v>0</v>
      </c>
      <c r="U88" s="73">
        <v>-10</v>
      </c>
      <c r="V88" s="74">
        <v>48.05</v>
      </c>
      <c r="W88">
        <v>19.34</v>
      </c>
      <c r="X88">
        <v>-10</v>
      </c>
      <c r="Y88">
        <v>0</v>
      </c>
      <c r="Z88">
        <v>4.54</v>
      </c>
      <c r="AA88">
        <v>0</v>
      </c>
      <c r="AB88">
        <v>24.17</v>
      </c>
    </row>
    <row r="89" spans="7:28">
      <c r="G89" t="s">
        <v>131</v>
      </c>
      <c r="H89" s="73">
        <v>2.9</v>
      </c>
      <c r="I89" s="46">
        <v>0</v>
      </c>
      <c r="J89" s="46">
        <v>0</v>
      </c>
      <c r="K89" s="46">
        <v>0</v>
      </c>
      <c r="L89" s="46">
        <v>4.0599999999999996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0</v>
      </c>
      <c r="V89" s="74">
        <v>6.96</v>
      </c>
      <c r="W89">
        <v>2.9</v>
      </c>
      <c r="X89">
        <v>0</v>
      </c>
      <c r="Y89">
        <v>0</v>
      </c>
      <c r="Z89">
        <v>4.0599999999999996</v>
      </c>
      <c r="AA89">
        <v>0</v>
      </c>
      <c r="AB89">
        <v>0</v>
      </c>
    </row>
    <row r="90" spans="7:28">
      <c r="G90" t="s">
        <v>132</v>
      </c>
      <c r="H90" s="73">
        <v>13.54</v>
      </c>
      <c r="I90" s="46">
        <v>0</v>
      </c>
      <c r="J90" s="46">
        <v>0</v>
      </c>
      <c r="K90" s="46">
        <v>0</v>
      </c>
      <c r="L90" s="46">
        <v>3.09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0</v>
      </c>
      <c r="V90" s="74">
        <v>16.63</v>
      </c>
      <c r="W90">
        <v>13.54</v>
      </c>
      <c r="X90">
        <v>0</v>
      </c>
      <c r="Y90">
        <v>0</v>
      </c>
      <c r="Z90">
        <v>3.09</v>
      </c>
      <c r="AA90">
        <v>0</v>
      </c>
      <c r="AB90">
        <v>0</v>
      </c>
    </row>
    <row r="91" spans="7:28">
      <c r="G91" t="s">
        <v>133</v>
      </c>
      <c r="H91" s="73">
        <v>46.41</v>
      </c>
      <c r="I91" s="46">
        <v>24.17</v>
      </c>
      <c r="J91" s="46">
        <v>0</v>
      </c>
      <c r="K91" s="46">
        <v>0</v>
      </c>
      <c r="L91" s="46">
        <v>2.61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</v>
      </c>
      <c r="V91" s="74">
        <v>73.19</v>
      </c>
      <c r="W91">
        <v>46.41</v>
      </c>
      <c r="X91">
        <v>24.17</v>
      </c>
      <c r="Y91">
        <v>0</v>
      </c>
      <c r="Z91">
        <v>2.61</v>
      </c>
      <c r="AA91">
        <v>0</v>
      </c>
      <c r="AB91">
        <v>0</v>
      </c>
    </row>
    <row r="92" spans="7:28">
      <c r="G92" t="s">
        <v>134</v>
      </c>
      <c r="H92" s="73">
        <v>52.2</v>
      </c>
      <c r="I92" s="46">
        <v>0</v>
      </c>
      <c r="J92" s="46">
        <v>0</v>
      </c>
      <c r="K92" s="46">
        <v>0</v>
      </c>
      <c r="L92" s="46">
        <v>2.13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0</v>
      </c>
      <c r="V92" s="74">
        <v>54.33</v>
      </c>
      <c r="W92">
        <v>52.2</v>
      </c>
      <c r="X92">
        <v>0</v>
      </c>
      <c r="Y92">
        <v>0</v>
      </c>
      <c r="Z92">
        <v>2.13</v>
      </c>
      <c r="AA92">
        <v>0</v>
      </c>
      <c r="AB92">
        <v>0</v>
      </c>
    </row>
    <row r="93" spans="7:28">
      <c r="G93" t="s">
        <v>135</v>
      </c>
      <c r="H93" s="73">
        <v>65.739999999999995</v>
      </c>
      <c r="I93" s="46">
        <v>0</v>
      </c>
      <c r="J93" s="46">
        <v>9.67</v>
      </c>
      <c r="K93" s="46">
        <v>0</v>
      </c>
      <c r="L93" s="46">
        <v>0.77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0</v>
      </c>
      <c r="V93" s="74">
        <v>76.180000000000007</v>
      </c>
      <c r="W93">
        <v>65.739999999999995</v>
      </c>
      <c r="X93">
        <v>0</v>
      </c>
      <c r="Y93">
        <v>0</v>
      </c>
      <c r="Z93">
        <v>0.77</v>
      </c>
      <c r="AA93">
        <v>0</v>
      </c>
      <c r="AB93">
        <v>9.67</v>
      </c>
    </row>
    <row r="94" spans="7:28">
      <c r="G94" t="s">
        <v>136</v>
      </c>
      <c r="H94" s="73">
        <v>73.48</v>
      </c>
      <c r="I94" s="46">
        <v>0</v>
      </c>
      <c r="J94" s="46">
        <v>14.5</v>
      </c>
      <c r="K94" s="46">
        <v>0</v>
      </c>
      <c r="L94" s="46">
        <v>0.77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0</v>
      </c>
      <c r="V94" s="74">
        <v>88.75</v>
      </c>
      <c r="W94">
        <v>73.48</v>
      </c>
      <c r="X94">
        <v>0</v>
      </c>
      <c r="Y94">
        <v>0</v>
      </c>
      <c r="Z94">
        <v>0.77</v>
      </c>
      <c r="AA94">
        <v>0</v>
      </c>
      <c r="AB94">
        <v>14.5</v>
      </c>
    </row>
    <row r="95" spans="7:28">
      <c r="G95" t="s">
        <v>137</v>
      </c>
      <c r="H95" s="73">
        <v>63.81</v>
      </c>
      <c r="I95" s="46">
        <v>0</v>
      </c>
      <c r="J95" s="46">
        <v>9.67</v>
      </c>
      <c r="K95" s="46">
        <v>0</v>
      </c>
      <c r="L95" s="46">
        <v>0.48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0</v>
      </c>
      <c r="V95" s="74">
        <v>73.959999999999994</v>
      </c>
      <c r="W95">
        <v>63.81</v>
      </c>
      <c r="X95">
        <v>0</v>
      </c>
      <c r="Y95">
        <v>0</v>
      </c>
      <c r="Z95">
        <v>0.48</v>
      </c>
      <c r="AA95">
        <v>0</v>
      </c>
      <c r="AB95">
        <v>9.67</v>
      </c>
    </row>
    <row r="96" spans="7:28">
      <c r="G96" t="s">
        <v>138</v>
      </c>
      <c r="H96" s="73">
        <v>69.61</v>
      </c>
      <c r="I96" s="46">
        <v>0</v>
      </c>
      <c r="J96" s="46">
        <v>9.67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0</v>
      </c>
      <c r="V96" s="74">
        <v>79.28</v>
      </c>
      <c r="W96">
        <v>69.61</v>
      </c>
      <c r="X96">
        <v>0</v>
      </c>
      <c r="Y96">
        <v>0</v>
      </c>
      <c r="Z96">
        <v>0</v>
      </c>
      <c r="AA96">
        <v>0</v>
      </c>
      <c r="AB96">
        <v>9.67</v>
      </c>
    </row>
    <row r="97" spans="1:83">
      <c r="G97" t="s">
        <v>139</v>
      </c>
      <c r="H97" s="73">
        <v>58.01</v>
      </c>
      <c r="I97" s="46">
        <v>0</v>
      </c>
      <c r="J97" s="46">
        <v>9.67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0</v>
      </c>
      <c r="V97" s="74">
        <v>67.680000000000007</v>
      </c>
      <c r="W97">
        <v>58.01</v>
      </c>
      <c r="X97">
        <v>0</v>
      </c>
      <c r="Y97">
        <v>0</v>
      </c>
      <c r="Z97">
        <v>0</v>
      </c>
      <c r="AA97">
        <v>0</v>
      </c>
      <c r="AB97">
        <v>9.67</v>
      </c>
    </row>
    <row r="98" spans="1:83">
      <c r="G98" t="s">
        <v>140</v>
      </c>
      <c r="H98" s="73">
        <v>51.24</v>
      </c>
      <c r="I98" s="46">
        <v>0</v>
      </c>
      <c r="J98" s="46">
        <v>9.67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0</v>
      </c>
      <c r="V98" s="74">
        <v>60.91</v>
      </c>
      <c r="W98">
        <v>51.24</v>
      </c>
      <c r="X98">
        <v>0</v>
      </c>
      <c r="Y98">
        <v>0</v>
      </c>
      <c r="Z98">
        <v>0</v>
      </c>
      <c r="AA98">
        <v>0</v>
      </c>
      <c r="AB98">
        <v>9.67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1.5603699999999998</v>
      </c>
      <c r="I99" s="69">
        <f t="shared" ref="I99:BQ99" si="1">SUM(I3:I98)/4000</f>
        <v>4.9432500000000004E-2</v>
      </c>
      <c r="J99" s="69">
        <f t="shared" si="1"/>
        <v>0.41111000000000003</v>
      </c>
      <c r="K99" s="69">
        <f t="shared" si="1"/>
        <v>0</v>
      </c>
      <c r="L99" s="69">
        <f t="shared" si="1"/>
        <v>8.7639999999999982E-2</v>
      </c>
      <c r="M99" s="69">
        <f t="shared" si="1"/>
        <v>4.8274999999999993E-3</v>
      </c>
      <c r="N99" s="68">
        <f t="shared" si="1"/>
        <v>-7.6749999999999999E-2</v>
      </c>
      <c r="O99" s="69">
        <f t="shared" si="1"/>
        <v>-0.55674999999999997</v>
      </c>
      <c r="P99" s="69">
        <f t="shared" si="1"/>
        <v>-0.11849999999999999</v>
      </c>
      <c r="Q99" s="69">
        <f t="shared" si="1"/>
        <v>0</v>
      </c>
      <c r="R99" s="69">
        <f t="shared" si="1"/>
        <v>-7.1999999999999989E-3</v>
      </c>
      <c r="S99" s="70">
        <f t="shared" si="1"/>
        <v>0</v>
      </c>
      <c r="U99" s="68">
        <f t="shared" si="1"/>
        <v>-0.76270000000000004</v>
      </c>
      <c r="V99" s="70">
        <f t="shared" si="1"/>
        <v>2.1133800000000007</v>
      </c>
      <c r="W99">
        <f t="shared" si="1"/>
        <v>1.4836199999999997</v>
      </c>
      <c r="X99">
        <f t="shared" si="1"/>
        <v>-0.50731749999999987</v>
      </c>
      <c r="Y99">
        <f t="shared" si="1"/>
        <v>-3.5000000000000001E-3</v>
      </c>
      <c r="Z99">
        <f t="shared" si="1"/>
        <v>8.0439999999999998E-2</v>
      </c>
      <c r="AA99">
        <f t="shared" si="1"/>
        <v>4.8274999999999993E-3</v>
      </c>
      <c r="AB99">
        <f t="shared" si="1"/>
        <v>0.29261000000000009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45230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399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16" t="s">
        <v>223</v>
      </c>
      <c r="B1" s="216"/>
      <c r="C1" s="216"/>
      <c r="D1" s="216"/>
      <c r="E1" s="148"/>
      <c r="F1" s="148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4</v>
      </c>
      <c r="U1" s="220" t="s">
        <v>317</v>
      </c>
      <c r="V1" s="221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45230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537</v>
      </c>
      <c r="Z2" t="s">
        <v>441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537</v>
      </c>
      <c r="U3" s="73">
        <v>0</v>
      </c>
      <c r="V3" s="74">
        <v>-4.5</v>
      </c>
      <c r="W3">
        <v>0</v>
      </c>
      <c r="X3">
        <v>0</v>
      </c>
      <c r="Y3">
        <v>-4.5</v>
      </c>
      <c r="Z3">
        <v>0</v>
      </c>
    </row>
    <row r="4" spans="1:26">
      <c r="A4" t="s">
        <v>378</v>
      </c>
      <c r="B4" t="s">
        <v>257</v>
      </c>
      <c r="D4" t="s">
        <v>398</v>
      </c>
      <c r="F4" t="s">
        <v>441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0</v>
      </c>
      <c r="V4" s="74">
        <v>-4.5</v>
      </c>
      <c r="W4">
        <v>0</v>
      </c>
      <c r="X4">
        <v>0</v>
      </c>
      <c r="Y4">
        <v>-4.5</v>
      </c>
      <c r="Z4">
        <v>0</v>
      </c>
    </row>
    <row r="5" spans="1:26">
      <c r="B5" t="s">
        <v>380</v>
      </c>
      <c r="D5" t="s">
        <v>442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0</v>
      </c>
      <c r="V5" s="74">
        <v>-4.5</v>
      </c>
      <c r="W5">
        <v>0</v>
      </c>
      <c r="X5">
        <v>0</v>
      </c>
      <c r="Y5">
        <v>-4.5</v>
      </c>
      <c r="Z5">
        <v>0</v>
      </c>
    </row>
    <row r="6" spans="1:26">
      <c r="B6" t="s">
        <v>380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0</v>
      </c>
      <c r="V6" s="74">
        <v>-4.5</v>
      </c>
      <c r="W6">
        <v>0</v>
      </c>
      <c r="X6">
        <v>0</v>
      </c>
      <c r="Y6">
        <v>-4.5</v>
      </c>
      <c r="Z6">
        <v>0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0</v>
      </c>
      <c r="V7" s="74">
        <v>-4.5</v>
      </c>
      <c r="W7">
        <v>0</v>
      </c>
      <c r="X7">
        <v>0</v>
      </c>
      <c r="Y7">
        <v>-4.5</v>
      </c>
      <c r="Z7">
        <v>0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0</v>
      </c>
      <c r="V8" s="74">
        <v>-4.5</v>
      </c>
      <c r="W8">
        <v>0</v>
      </c>
      <c r="X8">
        <v>0</v>
      </c>
      <c r="Y8">
        <v>-4.5</v>
      </c>
      <c r="Z8">
        <v>0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0</v>
      </c>
      <c r="V9" s="74">
        <v>-4.5</v>
      </c>
      <c r="W9">
        <v>0</v>
      </c>
      <c r="X9">
        <v>0</v>
      </c>
      <c r="Y9">
        <v>-4.5</v>
      </c>
      <c r="Z9">
        <v>0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0</v>
      </c>
      <c r="V10" s="74">
        <v>-4.5</v>
      </c>
      <c r="W10">
        <v>0</v>
      </c>
      <c r="X10">
        <v>0</v>
      </c>
      <c r="Y10">
        <v>-4.5</v>
      </c>
      <c r="Z10">
        <v>0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0</v>
      </c>
      <c r="V11" s="74">
        <v>-4.5</v>
      </c>
      <c r="W11">
        <v>0</v>
      </c>
      <c r="X11">
        <v>0</v>
      </c>
      <c r="Y11">
        <v>-4.5</v>
      </c>
      <c r="Z11">
        <v>0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0</v>
      </c>
      <c r="V12" s="74">
        <v>-4.5</v>
      </c>
      <c r="W12">
        <v>0</v>
      </c>
      <c r="X12">
        <v>0</v>
      </c>
      <c r="Y12">
        <v>-4.5</v>
      </c>
      <c r="Z12">
        <v>0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0</v>
      </c>
      <c r="V13" s="74">
        <v>-4.5</v>
      </c>
      <c r="W13">
        <v>0</v>
      </c>
      <c r="X13">
        <v>0</v>
      </c>
      <c r="Y13">
        <v>-4.5</v>
      </c>
      <c r="Z13">
        <v>0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0</v>
      </c>
      <c r="V14" s="74">
        <v>-4.5</v>
      </c>
      <c r="W14">
        <v>0</v>
      </c>
      <c r="X14">
        <v>0</v>
      </c>
      <c r="Y14">
        <v>-4.5</v>
      </c>
      <c r="Z14">
        <v>0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0</v>
      </c>
      <c r="V15" s="74">
        <v>-4.5</v>
      </c>
      <c r="W15">
        <v>0</v>
      </c>
      <c r="X15">
        <v>0</v>
      </c>
      <c r="Y15">
        <v>-4.5</v>
      </c>
      <c r="Z15">
        <v>0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0</v>
      </c>
      <c r="V16" s="74">
        <v>-4.5</v>
      </c>
      <c r="W16">
        <v>0</v>
      </c>
      <c r="X16">
        <v>0</v>
      </c>
      <c r="Y16">
        <v>-4.5</v>
      </c>
      <c r="Z16">
        <v>0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0</v>
      </c>
      <c r="V17" s="74">
        <v>-4.5</v>
      </c>
      <c r="W17">
        <v>0</v>
      </c>
      <c r="X17">
        <v>0</v>
      </c>
      <c r="Y17">
        <v>-4.5</v>
      </c>
      <c r="Z17">
        <v>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0</v>
      </c>
      <c r="V18" s="74">
        <v>-4.5</v>
      </c>
      <c r="W18">
        <v>0</v>
      </c>
      <c r="X18">
        <v>0</v>
      </c>
      <c r="Y18">
        <v>-4.5</v>
      </c>
      <c r="Z18">
        <v>0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0</v>
      </c>
      <c r="V19" s="74">
        <v>-4.5</v>
      </c>
      <c r="W19">
        <v>0</v>
      </c>
      <c r="X19">
        <v>0</v>
      </c>
      <c r="Y19">
        <v>-4.5</v>
      </c>
      <c r="Z19">
        <v>0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0</v>
      </c>
      <c r="V20" s="74">
        <v>-4.5</v>
      </c>
      <c r="W20">
        <v>0</v>
      </c>
      <c r="X20">
        <v>0</v>
      </c>
      <c r="Y20">
        <v>-4.5</v>
      </c>
      <c r="Z20">
        <v>0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0</v>
      </c>
      <c r="V21" s="74">
        <v>-4.5</v>
      </c>
      <c r="W21">
        <v>0</v>
      </c>
      <c r="X21">
        <v>0</v>
      </c>
      <c r="Y21">
        <v>-4.5</v>
      </c>
      <c r="Z21">
        <v>0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0</v>
      </c>
      <c r="V22" s="74">
        <v>-4.5</v>
      </c>
      <c r="W22">
        <v>0</v>
      </c>
      <c r="X22">
        <v>0</v>
      </c>
      <c r="Y22">
        <v>-4.5</v>
      </c>
      <c r="Z22">
        <v>0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0</v>
      </c>
      <c r="V23" s="74">
        <v>-4.5</v>
      </c>
      <c r="W23">
        <v>0</v>
      </c>
      <c r="X23">
        <v>0</v>
      </c>
      <c r="Y23">
        <v>-4.5</v>
      </c>
      <c r="Z23">
        <v>0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0</v>
      </c>
      <c r="V24" s="74">
        <v>-4.5</v>
      </c>
      <c r="W24">
        <v>0</v>
      </c>
      <c r="X24">
        <v>0</v>
      </c>
      <c r="Y24">
        <v>-4.5</v>
      </c>
      <c r="Z24">
        <v>0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0</v>
      </c>
      <c r="V25" s="74">
        <v>-4.5</v>
      </c>
      <c r="W25">
        <v>0</v>
      </c>
      <c r="X25">
        <v>0</v>
      </c>
      <c r="Y25">
        <v>-4.5</v>
      </c>
      <c r="Z25">
        <v>0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0</v>
      </c>
      <c r="V26" s="74">
        <v>-4.5</v>
      </c>
      <c r="W26">
        <v>0</v>
      </c>
      <c r="X26">
        <v>0</v>
      </c>
      <c r="Y26">
        <v>-4.5</v>
      </c>
      <c r="Z26">
        <v>0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0</v>
      </c>
      <c r="V27" s="74">
        <v>-4.5</v>
      </c>
      <c r="W27">
        <v>0</v>
      </c>
      <c r="X27">
        <v>0</v>
      </c>
      <c r="Y27">
        <v>-4.5</v>
      </c>
      <c r="Z27">
        <v>0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0</v>
      </c>
      <c r="V28" s="74">
        <v>-4.5</v>
      </c>
      <c r="W28">
        <v>0</v>
      </c>
      <c r="X28">
        <v>0</v>
      </c>
      <c r="Y28">
        <v>-4.5</v>
      </c>
      <c r="Z28">
        <v>0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0</v>
      </c>
      <c r="V29" s="74">
        <v>-4.5</v>
      </c>
      <c r="W29">
        <v>0</v>
      </c>
      <c r="X29">
        <v>0</v>
      </c>
      <c r="Y29">
        <v>-4.5</v>
      </c>
      <c r="Z29">
        <v>0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0</v>
      </c>
      <c r="V30" s="74">
        <v>-4.5</v>
      </c>
      <c r="W30">
        <v>0</v>
      </c>
      <c r="X30">
        <v>0</v>
      </c>
      <c r="Y30">
        <v>-4.5</v>
      </c>
      <c r="Z30">
        <v>0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0</v>
      </c>
      <c r="W31">
        <v>0</v>
      </c>
      <c r="X31">
        <v>0</v>
      </c>
      <c r="Y31">
        <v>0</v>
      </c>
      <c r="Z31">
        <v>0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0</v>
      </c>
      <c r="W32">
        <v>0</v>
      </c>
      <c r="X32">
        <v>0</v>
      </c>
      <c r="Y32">
        <v>0</v>
      </c>
      <c r="Z32">
        <v>0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0</v>
      </c>
      <c r="W33">
        <v>0</v>
      </c>
      <c r="X33">
        <v>0</v>
      </c>
      <c r="Y33">
        <v>0</v>
      </c>
      <c r="Z33">
        <v>0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0</v>
      </c>
      <c r="W34">
        <v>0</v>
      </c>
      <c r="X34">
        <v>0</v>
      </c>
      <c r="Y34">
        <v>0</v>
      </c>
      <c r="Z34">
        <v>0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0</v>
      </c>
      <c r="W35">
        <v>0</v>
      </c>
      <c r="X35">
        <v>0</v>
      </c>
      <c r="Y35">
        <v>0</v>
      </c>
      <c r="Z35">
        <v>0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0</v>
      </c>
      <c r="W36">
        <v>0</v>
      </c>
      <c r="X36">
        <v>0</v>
      </c>
      <c r="Y36">
        <v>0</v>
      </c>
      <c r="Z36">
        <v>0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0</v>
      </c>
      <c r="W37">
        <v>0</v>
      </c>
      <c r="X37">
        <v>0</v>
      </c>
      <c r="Y37">
        <v>0</v>
      </c>
      <c r="Z37">
        <v>0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0</v>
      </c>
      <c r="W38">
        <v>0</v>
      </c>
      <c r="X38">
        <v>0</v>
      </c>
      <c r="Y38">
        <v>0</v>
      </c>
      <c r="Z38">
        <v>0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0</v>
      </c>
      <c r="W39">
        <v>0</v>
      </c>
      <c r="X39">
        <v>0</v>
      </c>
      <c r="Y39">
        <v>0</v>
      </c>
      <c r="Z39">
        <v>0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0</v>
      </c>
      <c r="W40">
        <v>0</v>
      </c>
      <c r="X40">
        <v>0</v>
      </c>
      <c r="Y40">
        <v>0</v>
      </c>
      <c r="Z40">
        <v>0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0</v>
      </c>
      <c r="W41">
        <v>0</v>
      </c>
      <c r="X41">
        <v>0</v>
      </c>
      <c r="Y41">
        <v>0</v>
      </c>
      <c r="Z41">
        <v>0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0</v>
      </c>
      <c r="W42">
        <v>0</v>
      </c>
      <c r="X42">
        <v>0</v>
      </c>
      <c r="Y42">
        <v>0</v>
      </c>
      <c r="Z42">
        <v>0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0</v>
      </c>
      <c r="W43">
        <v>0</v>
      </c>
      <c r="X43">
        <v>0</v>
      </c>
      <c r="Y43">
        <v>0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0</v>
      </c>
      <c r="W44">
        <v>0</v>
      </c>
      <c r="X44">
        <v>0</v>
      </c>
      <c r="Y44">
        <v>0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0</v>
      </c>
      <c r="W45">
        <v>0</v>
      </c>
      <c r="X45">
        <v>0</v>
      </c>
      <c r="Y45">
        <v>0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0</v>
      </c>
      <c r="W46">
        <v>0</v>
      </c>
      <c r="X46">
        <v>0</v>
      </c>
      <c r="Y46">
        <v>0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0</v>
      </c>
      <c r="W47">
        <v>0</v>
      </c>
      <c r="X47">
        <v>0</v>
      </c>
      <c r="Y47">
        <v>0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0</v>
      </c>
      <c r="W48">
        <v>0</v>
      </c>
      <c r="X48">
        <v>0</v>
      </c>
      <c r="Y48">
        <v>0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0</v>
      </c>
      <c r="W49">
        <v>0</v>
      </c>
      <c r="X49">
        <v>0</v>
      </c>
      <c r="Y49">
        <v>0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0</v>
      </c>
      <c r="W50">
        <v>0</v>
      </c>
      <c r="X50">
        <v>0</v>
      </c>
      <c r="Y50">
        <v>0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0</v>
      </c>
      <c r="W51">
        <v>0</v>
      </c>
      <c r="X51">
        <v>0</v>
      </c>
      <c r="Y51">
        <v>0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0</v>
      </c>
      <c r="W52">
        <v>0</v>
      </c>
      <c r="X52">
        <v>0</v>
      </c>
      <c r="Y52">
        <v>0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0</v>
      </c>
      <c r="W53">
        <v>0</v>
      </c>
      <c r="X53">
        <v>0</v>
      </c>
      <c r="Y53">
        <v>0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0</v>
      </c>
      <c r="W54">
        <v>0</v>
      </c>
      <c r="X54">
        <v>0</v>
      </c>
      <c r="Y54">
        <v>0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0</v>
      </c>
      <c r="W55">
        <v>0</v>
      </c>
      <c r="X55">
        <v>0</v>
      </c>
      <c r="Y55">
        <v>0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0</v>
      </c>
      <c r="W56">
        <v>0</v>
      </c>
      <c r="X56">
        <v>0</v>
      </c>
      <c r="Y56">
        <v>0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0</v>
      </c>
      <c r="W57">
        <v>0</v>
      </c>
      <c r="X57">
        <v>0</v>
      </c>
      <c r="Y57">
        <v>0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0</v>
      </c>
      <c r="W58">
        <v>0</v>
      </c>
      <c r="X58">
        <v>0</v>
      </c>
      <c r="Y58">
        <v>0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0</v>
      </c>
      <c r="W59">
        <v>0</v>
      </c>
      <c r="X59">
        <v>0</v>
      </c>
      <c r="Y59">
        <v>0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0</v>
      </c>
      <c r="W60">
        <v>0</v>
      </c>
      <c r="X60">
        <v>0</v>
      </c>
      <c r="Y60">
        <v>0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0</v>
      </c>
      <c r="W61">
        <v>0</v>
      </c>
      <c r="X61">
        <v>0</v>
      </c>
      <c r="Y61">
        <v>0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0</v>
      </c>
      <c r="W62">
        <v>0</v>
      </c>
      <c r="X62">
        <v>0</v>
      </c>
      <c r="Y62">
        <v>0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0</v>
      </c>
      <c r="W63">
        <v>0</v>
      </c>
      <c r="X63">
        <v>0</v>
      </c>
      <c r="Y63">
        <v>0</v>
      </c>
      <c r="Z63">
        <v>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0</v>
      </c>
      <c r="W64">
        <v>0</v>
      </c>
      <c r="X64">
        <v>0</v>
      </c>
      <c r="Y64">
        <v>0</v>
      </c>
      <c r="Z64">
        <v>0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0</v>
      </c>
      <c r="W65">
        <v>0</v>
      </c>
      <c r="X65">
        <v>0</v>
      </c>
      <c r="Y65">
        <v>0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4.83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4.83</v>
      </c>
      <c r="V66" s="74">
        <v>0</v>
      </c>
      <c r="W66">
        <v>0</v>
      </c>
      <c r="X66">
        <v>0</v>
      </c>
      <c r="Y66">
        <v>0</v>
      </c>
      <c r="Z66">
        <v>4.83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2.42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2.42</v>
      </c>
      <c r="V67" s="74">
        <v>0</v>
      </c>
      <c r="W67">
        <v>0</v>
      </c>
      <c r="X67">
        <v>0</v>
      </c>
      <c r="Y67">
        <v>0</v>
      </c>
      <c r="Z67">
        <v>2.42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4.83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4.83</v>
      </c>
      <c r="V68" s="74">
        <v>0</v>
      </c>
      <c r="W68">
        <v>0</v>
      </c>
      <c r="X68">
        <v>0</v>
      </c>
      <c r="Y68">
        <v>0</v>
      </c>
      <c r="Z68">
        <v>4.83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1.59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1.59</v>
      </c>
      <c r="V69" s="74">
        <v>0</v>
      </c>
      <c r="W69">
        <v>0</v>
      </c>
      <c r="X69">
        <v>0</v>
      </c>
      <c r="Y69">
        <v>0</v>
      </c>
      <c r="Z69">
        <v>1.59</v>
      </c>
    </row>
    <row r="70" spans="7:26">
      <c r="G70" t="s">
        <v>112</v>
      </c>
      <c r="H70" s="73">
        <v>66.849999999999994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66.849999999999994</v>
      </c>
      <c r="V70" s="74">
        <v>0</v>
      </c>
      <c r="W70">
        <v>66.849999999999994</v>
      </c>
      <c r="X70">
        <v>0</v>
      </c>
      <c r="Y70">
        <v>0</v>
      </c>
      <c r="Z70">
        <v>0</v>
      </c>
    </row>
    <row r="71" spans="7:26">
      <c r="G71" t="s">
        <v>113</v>
      </c>
      <c r="H71" s="73">
        <v>44.84</v>
      </c>
      <c r="I71" s="46">
        <v>3.18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48.02</v>
      </c>
      <c r="V71" s="74">
        <v>0</v>
      </c>
      <c r="W71">
        <v>44.84</v>
      </c>
      <c r="X71">
        <v>3.18</v>
      </c>
      <c r="Y71">
        <v>0</v>
      </c>
      <c r="Z71">
        <v>0</v>
      </c>
    </row>
    <row r="72" spans="7:26">
      <c r="G72" t="s">
        <v>114</v>
      </c>
      <c r="H72" s="73">
        <v>42.15</v>
      </c>
      <c r="I72" s="46">
        <v>4.01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46.16</v>
      </c>
      <c r="V72" s="74">
        <v>0</v>
      </c>
      <c r="W72">
        <v>42.15</v>
      </c>
      <c r="X72">
        <v>4.01</v>
      </c>
      <c r="Y72">
        <v>0</v>
      </c>
      <c r="Z72">
        <v>0</v>
      </c>
    </row>
    <row r="73" spans="7:26">
      <c r="G73" t="s">
        <v>115</v>
      </c>
      <c r="H73" s="73">
        <v>30.49</v>
      </c>
      <c r="I73" s="46">
        <v>4.3899999999999997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34.880000000000003</v>
      </c>
      <c r="V73" s="74">
        <v>0</v>
      </c>
      <c r="W73">
        <v>30.49</v>
      </c>
      <c r="X73">
        <v>4.3899999999999997</v>
      </c>
      <c r="Y73">
        <v>0</v>
      </c>
      <c r="Z73">
        <v>0</v>
      </c>
    </row>
    <row r="74" spans="7:26">
      <c r="G74" t="s">
        <v>116</v>
      </c>
      <c r="H74" s="73">
        <v>27.2</v>
      </c>
      <c r="I74" s="46">
        <v>3.39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30.59</v>
      </c>
      <c r="V74" s="74">
        <v>0</v>
      </c>
      <c r="W74">
        <v>27.2</v>
      </c>
      <c r="X74">
        <v>3.39</v>
      </c>
      <c r="Y74">
        <v>0</v>
      </c>
      <c r="Z74">
        <v>0</v>
      </c>
    </row>
    <row r="75" spans="7:26">
      <c r="G75" t="s">
        <v>117</v>
      </c>
      <c r="H75" s="73">
        <v>9.4499999999999993</v>
      </c>
      <c r="I75" s="46">
        <v>13.32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22.77</v>
      </c>
      <c r="V75" s="74">
        <v>0</v>
      </c>
      <c r="W75">
        <v>9.4499999999999993</v>
      </c>
      <c r="X75">
        <v>13.32</v>
      </c>
      <c r="Y75">
        <v>0</v>
      </c>
      <c r="Z75">
        <v>0</v>
      </c>
    </row>
    <row r="76" spans="7:26">
      <c r="G76" t="s">
        <v>118</v>
      </c>
      <c r="H76" s="73">
        <v>4.78</v>
      </c>
      <c r="I76" s="46">
        <v>12.08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16.86</v>
      </c>
      <c r="V76" s="74">
        <v>0</v>
      </c>
      <c r="W76">
        <v>4.78</v>
      </c>
      <c r="X76">
        <v>12.08</v>
      </c>
      <c r="Y76">
        <v>0</v>
      </c>
      <c r="Z76">
        <v>0</v>
      </c>
    </row>
    <row r="77" spans="7:26">
      <c r="G77" t="s">
        <v>119</v>
      </c>
      <c r="H77" s="73">
        <v>1.67</v>
      </c>
      <c r="I77" s="46">
        <v>11.61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13.28</v>
      </c>
      <c r="V77" s="74">
        <v>0</v>
      </c>
      <c r="W77">
        <v>1.67</v>
      </c>
      <c r="X77">
        <v>11.61</v>
      </c>
      <c r="Y77">
        <v>0</v>
      </c>
      <c r="Z77">
        <v>0</v>
      </c>
    </row>
    <row r="78" spans="7:26">
      <c r="G78" t="s">
        <v>120</v>
      </c>
      <c r="H78" s="73">
        <v>0</v>
      </c>
      <c r="I78" s="46">
        <v>9.5500000000000007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9.5500000000000007</v>
      </c>
      <c r="V78" s="74">
        <v>0</v>
      </c>
      <c r="W78">
        <v>0</v>
      </c>
      <c r="X78">
        <v>9.5500000000000007</v>
      </c>
      <c r="Y78">
        <v>0</v>
      </c>
      <c r="Z78">
        <v>0</v>
      </c>
    </row>
    <row r="79" spans="7:26">
      <c r="G79" t="s">
        <v>121</v>
      </c>
      <c r="H79" s="73">
        <v>62.51</v>
      </c>
      <c r="I79" s="46">
        <v>15.68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78.19</v>
      </c>
      <c r="V79" s="74">
        <v>0</v>
      </c>
      <c r="W79">
        <v>62.51</v>
      </c>
      <c r="X79">
        <v>15.68</v>
      </c>
      <c r="Y79">
        <v>0</v>
      </c>
      <c r="Z79">
        <v>0</v>
      </c>
    </row>
    <row r="80" spans="7:26">
      <c r="G80" t="s">
        <v>122</v>
      </c>
      <c r="H80" s="73">
        <v>77.540000000000006</v>
      </c>
      <c r="I80" s="46">
        <v>16.350000000000001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93.89</v>
      </c>
      <c r="V80" s="74">
        <v>0</v>
      </c>
      <c r="W80">
        <v>77.540000000000006</v>
      </c>
      <c r="X80">
        <v>16.350000000000001</v>
      </c>
      <c r="Y80">
        <v>0</v>
      </c>
      <c r="Z80">
        <v>0</v>
      </c>
    </row>
    <row r="81" spans="7:26">
      <c r="G81" t="s">
        <v>123</v>
      </c>
      <c r="H81" s="73">
        <v>0</v>
      </c>
      <c r="I81" s="46">
        <v>23.95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23.95</v>
      </c>
      <c r="V81" s="74">
        <v>0</v>
      </c>
      <c r="W81">
        <v>0</v>
      </c>
      <c r="X81">
        <v>23.95</v>
      </c>
      <c r="Y81">
        <v>0</v>
      </c>
      <c r="Z81">
        <v>0</v>
      </c>
    </row>
    <row r="82" spans="7:26">
      <c r="G82" t="s">
        <v>124</v>
      </c>
      <c r="H82" s="73">
        <v>0</v>
      </c>
      <c r="I82" s="46">
        <v>32.74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32.74</v>
      </c>
      <c r="V82" s="74">
        <v>0</v>
      </c>
      <c r="W82">
        <v>0</v>
      </c>
      <c r="X82">
        <v>32.74</v>
      </c>
      <c r="Y82">
        <v>0</v>
      </c>
      <c r="Z82">
        <v>0</v>
      </c>
    </row>
    <row r="83" spans="7:26">
      <c r="G83" t="s">
        <v>125</v>
      </c>
      <c r="H83" s="73">
        <v>0</v>
      </c>
      <c r="I83" s="46">
        <v>24.17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24.17</v>
      </c>
      <c r="V83" s="74">
        <v>0</v>
      </c>
      <c r="W83">
        <v>0</v>
      </c>
      <c r="X83">
        <v>24.17</v>
      </c>
      <c r="Y83">
        <v>0</v>
      </c>
      <c r="Z83">
        <v>0</v>
      </c>
    </row>
    <row r="84" spans="7:26">
      <c r="G84" t="s">
        <v>126</v>
      </c>
      <c r="H84" s="73">
        <v>0</v>
      </c>
      <c r="I84" s="46">
        <v>24.17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24.17</v>
      </c>
      <c r="V84" s="74">
        <v>0</v>
      </c>
      <c r="W84">
        <v>0</v>
      </c>
      <c r="X84">
        <v>24.17</v>
      </c>
      <c r="Y84">
        <v>0</v>
      </c>
      <c r="Z84">
        <v>0</v>
      </c>
    </row>
    <row r="85" spans="7:26">
      <c r="G85" t="s">
        <v>127</v>
      </c>
      <c r="H85" s="73">
        <v>0</v>
      </c>
      <c r="I85" s="46">
        <v>19.34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19.34</v>
      </c>
      <c r="V85" s="74">
        <v>0</v>
      </c>
      <c r="W85">
        <v>0</v>
      </c>
      <c r="X85">
        <v>19.34</v>
      </c>
      <c r="Y85">
        <v>0</v>
      </c>
      <c r="Z85">
        <v>0</v>
      </c>
    </row>
    <row r="86" spans="7:26">
      <c r="G86" t="s">
        <v>128</v>
      </c>
      <c r="H86" s="73">
        <v>0</v>
      </c>
      <c r="I86" s="46">
        <v>9.67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9.67</v>
      </c>
      <c r="V86" s="74">
        <v>0</v>
      </c>
      <c r="W86">
        <v>0</v>
      </c>
      <c r="X86">
        <v>9.67</v>
      </c>
      <c r="Y86">
        <v>0</v>
      </c>
      <c r="Z86">
        <v>0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0</v>
      </c>
      <c r="V87" s="74">
        <v>0</v>
      </c>
      <c r="W87">
        <v>0</v>
      </c>
      <c r="X87">
        <v>0</v>
      </c>
      <c r="Y87">
        <v>0</v>
      </c>
      <c r="Z87">
        <v>0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0</v>
      </c>
      <c r="V88" s="74">
        <v>0</v>
      </c>
      <c r="W88">
        <v>0</v>
      </c>
      <c r="X88">
        <v>0</v>
      </c>
      <c r="Y88">
        <v>0</v>
      </c>
      <c r="Z88">
        <v>0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0</v>
      </c>
      <c r="V89" s="74">
        <v>0</v>
      </c>
      <c r="W89">
        <v>0</v>
      </c>
      <c r="X89">
        <v>0</v>
      </c>
      <c r="Y89">
        <v>0</v>
      </c>
      <c r="Z89">
        <v>0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0</v>
      </c>
      <c r="V90" s="74">
        <v>0</v>
      </c>
      <c r="W90">
        <v>0</v>
      </c>
      <c r="X90">
        <v>0</v>
      </c>
      <c r="Y90">
        <v>0</v>
      </c>
      <c r="Z90">
        <v>0</v>
      </c>
    </row>
    <row r="91" spans="7:26">
      <c r="G91" t="s">
        <v>133</v>
      </c>
      <c r="H91" s="73">
        <v>0</v>
      </c>
      <c r="I91" s="46">
        <v>33.840000000000003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33.840000000000003</v>
      </c>
      <c r="V91" s="74">
        <v>0</v>
      </c>
      <c r="W91">
        <v>0</v>
      </c>
      <c r="X91">
        <v>33.840000000000003</v>
      </c>
      <c r="Y91">
        <v>0</v>
      </c>
      <c r="Z91">
        <v>0</v>
      </c>
    </row>
    <row r="92" spans="7:26">
      <c r="G92" t="s">
        <v>134</v>
      </c>
      <c r="H92" s="73">
        <v>0</v>
      </c>
      <c r="I92" s="46">
        <v>24.17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24.17</v>
      </c>
      <c r="V92" s="74">
        <v>0</v>
      </c>
      <c r="W92">
        <v>0</v>
      </c>
      <c r="X92">
        <v>24.17</v>
      </c>
      <c r="Y92">
        <v>0</v>
      </c>
      <c r="Z92">
        <v>0</v>
      </c>
    </row>
    <row r="93" spans="7:26">
      <c r="G93" t="s">
        <v>135</v>
      </c>
      <c r="H93" s="73">
        <v>0</v>
      </c>
      <c r="I93" s="46">
        <v>14.5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14.5</v>
      </c>
      <c r="V93" s="74">
        <v>0</v>
      </c>
      <c r="W93">
        <v>0</v>
      </c>
      <c r="X93">
        <v>14.5</v>
      </c>
      <c r="Y93">
        <v>0</v>
      </c>
      <c r="Z93">
        <v>0</v>
      </c>
    </row>
    <row r="94" spans="7:26">
      <c r="G94" t="s">
        <v>136</v>
      </c>
      <c r="H94" s="73">
        <v>0</v>
      </c>
      <c r="I94" s="46">
        <v>9.67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9.67</v>
      </c>
      <c r="V94" s="74">
        <v>0</v>
      </c>
      <c r="W94">
        <v>0</v>
      </c>
      <c r="X94">
        <v>9.67</v>
      </c>
      <c r="Y94">
        <v>0</v>
      </c>
      <c r="Z94">
        <v>0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0</v>
      </c>
      <c r="V95" s="74">
        <v>0</v>
      </c>
      <c r="W95">
        <v>0</v>
      </c>
      <c r="X95">
        <v>0</v>
      </c>
      <c r="Y95">
        <v>0</v>
      </c>
      <c r="Z95">
        <v>0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0</v>
      </c>
      <c r="V96" s="74">
        <v>0</v>
      </c>
      <c r="W96">
        <v>0</v>
      </c>
      <c r="X96">
        <v>0</v>
      </c>
      <c r="Y96">
        <v>0</v>
      </c>
      <c r="Z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0</v>
      </c>
      <c r="V97" s="74">
        <v>0</v>
      </c>
      <c r="W97">
        <v>0</v>
      </c>
      <c r="X97">
        <v>0</v>
      </c>
      <c r="Y97">
        <v>0</v>
      </c>
      <c r="Z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0</v>
      </c>
      <c r="V98" s="74">
        <v>0</v>
      </c>
      <c r="W98">
        <v>0</v>
      </c>
      <c r="X98">
        <v>0</v>
      </c>
      <c r="Y98">
        <v>0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9.1870000000000007E-2</v>
      </c>
      <c r="I99" s="69">
        <f t="shared" ref="I99:BQ99" si="1">SUM(I3:I98)/4000</f>
        <v>7.7445000000000028E-2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3.4175E-3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0.17273249999999996</v>
      </c>
      <c r="V99" s="70">
        <f t="shared" si="1"/>
        <v>-3.15E-2</v>
      </c>
      <c r="W99">
        <f t="shared" si="1"/>
        <v>9.1870000000000007E-2</v>
      </c>
      <c r="X99">
        <f t="shared" si="1"/>
        <v>7.7445000000000028E-2</v>
      </c>
      <c r="Y99">
        <f t="shared" si="1"/>
        <v>-3.15E-2</v>
      </c>
      <c r="Z99">
        <f t="shared" si="1"/>
        <v>3.4175E-3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8"/>
      <c r="F1" s="148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45230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5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2">
        <f>Allocation_SG!A1</f>
        <v>45230</v>
      </c>
      <c r="B1" s="222"/>
      <c r="C1" s="222"/>
      <c r="D1" s="223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4" t="s">
        <v>143</v>
      </c>
      <c r="Q1" s="224" t="s">
        <v>144</v>
      </c>
      <c r="R1" s="228" t="s">
        <v>314</v>
      </c>
      <c r="S1" s="228" t="s">
        <v>455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373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374</v>
      </c>
      <c r="AP1" s="229" t="s">
        <v>375</v>
      </c>
      <c r="AQ1" s="229" t="s">
        <v>376</v>
      </c>
      <c r="AR1" s="229" t="s">
        <v>377</v>
      </c>
      <c r="AT1" s="153" t="s">
        <v>145</v>
      </c>
    </row>
    <row r="2" spans="1:47">
      <c r="A2" s="25" t="s">
        <v>44</v>
      </c>
      <c r="B2" s="222"/>
      <c r="C2" s="222"/>
      <c r="D2" s="223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53" t="s">
        <v>148</v>
      </c>
    </row>
    <row r="3" spans="1:47">
      <c r="A3" t="s">
        <v>45</v>
      </c>
      <c r="D3">
        <f>TWEPL!P3</f>
        <v>10.263120000000001</v>
      </c>
      <c r="E3">
        <f>GT_NG!P3</f>
        <v>15.699227284838795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680.28633360663764</v>
      </c>
      <c r="P3" s="36">
        <v>107.42548309788094</v>
      </c>
      <c r="Q3" s="36">
        <v>32.555608308605343</v>
      </c>
      <c r="R3" s="38">
        <v>0</v>
      </c>
      <c r="S3" s="38">
        <v>0</v>
      </c>
      <c r="T3" s="37">
        <f>SUMPRODUCT(LTA!J3:AN3,LTA!J$101:AN$101,LTA!J$103:AN$103)</f>
        <v>32.85</v>
      </c>
      <c r="U3" s="37">
        <f>SUMPRODUCT(LTA!J3:AN3,LTA!J$102:AN$102,LTA!J$103:AN$103)</f>
        <v>56.78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88.95</v>
      </c>
      <c r="Z3" s="34">
        <f>IEX!N3</f>
        <v>0</v>
      </c>
      <c r="AA3" s="75">
        <f>STOA!H3</f>
        <v>0.57999999999999996</v>
      </c>
      <c r="AB3" s="75">
        <f>-STOA!N3</f>
        <v>-199.54</v>
      </c>
      <c r="AC3">
        <f>SUMIF(B3:AB3,"&gt;0")*$AC$2-SUMIF(B3:AB3,"&lt;0")*($AC$2/(1-$AC$2))+SUMIF(AI3:AR3,"&gt;0")*$AC$2-SUMIF(AI3:AR3,"&lt;0")*($AC$2/(1-$AC$2))</f>
        <v>12.776501790786629</v>
      </c>
      <c r="AD3">
        <f>SUM(B3:AB3,AI3:AR3)-AC3</f>
        <v>1038.2471601419152</v>
      </c>
      <c r="AE3">
        <f>'IDT-1'!B3</f>
        <v>115.489</v>
      </c>
      <c r="AF3" s="24"/>
      <c r="AG3">
        <f>SUM(AD3:AF3)+AT3</f>
        <v>1153.7361601419152</v>
      </c>
      <c r="AI3" s="34">
        <f>PXIL!H3</f>
        <v>0</v>
      </c>
      <c r="AJ3" s="34">
        <f>PXIL!N3</f>
        <v>0</v>
      </c>
      <c r="AK3" s="34">
        <f>RTM_IEX!H3</f>
        <v>141.15</v>
      </c>
      <c r="AL3" s="34">
        <f>RTM_IEX!N3</f>
        <v>0</v>
      </c>
      <c r="AM3" s="34">
        <f>RTM_PXI!H3</f>
        <v>0</v>
      </c>
      <c r="AN3" s="34">
        <f>RTM_PXI!N3</f>
        <v>0</v>
      </c>
      <c r="AO3" s="149">
        <f>GDAM_IEX!H3</f>
        <v>0</v>
      </c>
      <c r="AP3" s="149">
        <f>GDAM_IEX!N3</f>
        <v>0</v>
      </c>
      <c r="AQ3" s="149">
        <f>GDAM_PXI!H3</f>
        <v>0</v>
      </c>
      <c r="AR3" s="149">
        <f>GDAM_PXI!N3</f>
        <v>0</v>
      </c>
      <c r="AU3">
        <v>1</v>
      </c>
    </row>
    <row r="4" spans="1:47">
      <c r="A4" t="s">
        <v>46</v>
      </c>
      <c r="D4">
        <f>TWEPL!P4</f>
        <v>10.263120000000001</v>
      </c>
      <c r="E4">
        <f>GT_NG!P4</f>
        <v>15.699227284838795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680.55375080537817</v>
      </c>
      <c r="P4" s="36">
        <v>107.42548309788094</v>
      </c>
      <c r="Q4" s="36">
        <v>32.555608308605343</v>
      </c>
      <c r="R4" s="38">
        <v>0</v>
      </c>
      <c r="S4" s="38">
        <v>0</v>
      </c>
      <c r="T4" s="37">
        <f>SUMPRODUCT(LTA!J4:AN4,LTA!J$101:AN$101,LTA!J$103:AN$103)</f>
        <v>32.07</v>
      </c>
      <c r="U4" s="37">
        <f>SUMPRODUCT(LTA!J4:AN4,LTA!J$102:AN$102,LTA!J$103:AN$103)</f>
        <v>56.78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10.63</v>
      </c>
      <c r="Z4" s="34">
        <f>IEX!N4</f>
        <v>0</v>
      </c>
      <c r="AA4" s="75">
        <f>STOA!H4</f>
        <v>0.57999999999999996</v>
      </c>
      <c r="AB4" s="75">
        <f>-STOA!N4</f>
        <v>-199.54</v>
      </c>
      <c r="AC4">
        <f t="shared" ref="AC4:AC67" si="0">SUMIF(B4:AB4,"&gt;0")*$AC$2-SUMIF(B4:AB4,"&lt;0")*($AC$2/(1-$AC$2))+SUMIF(AI4:AR4,"&gt;0")*$AC$2-SUMIF(AI4:AR4,"&lt;0")*($AC$2/(1-$AC$2))</f>
        <v>12.312543062135546</v>
      </c>
      <c r="AD4">
        <f t="shared" ref="AD4:AD67" si="1">SUM(B4:AB4,AI4:AR4)-AC4</f>
        <v>985.98853606930675</v>
      </c>
      <c r="AE4">
        <f>'IDT-1'!B4</f>
        <v>147.303</v>
      </c>
      <c r="AF4" s="24"/>
      <c r="AG4">
        <f t="shared" ref="AG4:AG67" si="2">SUM(AD4:AF4)+AT4</f>
        <v>1133.2915360693069</v>
      </c>
      <c r="AI4" s="34">
        <f>PXIL!H4</f>
        <v>0</v>
      </c>
      <c r="AJ4" s="34">
        <f>PXIL!N4</f>
        <v>0</v>
      </c>
      <c r="AK4" s="34">
        <f>RTM_IEX!H4</f>
        <v>167.26</v>
      </c>
      <c r="AL4" s="34">
        <f>RTM_IEX!N4</f>
        <v>0</v>
      </c>
      <c r="AM4" s="34">
        <f>RTM_PXI!H4</f>
        <v>0</v>
      </c>
      <c r="AN4" s="34">
        <f>RTM_PXI!N4</f>
        <v>0</v>
      </c>
      <c r="AO4" s="149">
        <f>GDAM_IEX!H4</f>
        <v>0</v>
      </c>
      <c r="AP4" s="149">
        <f>GDAM_IEX!N4</f>
        <v>0</v>
      </c>
      <c r="AQ4" s="149">
        <f>GDAM_PXI!H4</f>
        <v>0</v>
      </c>
      <c r="AR4" s="149">
        <f>GDAM_PXI!N4</f>
        <v>0</v>
      </c>
      <c r="AU4">
        <v>2</v>
      </c>
    </row>
    <row r="5" spans="1:47">
      <c r="A5" t="s">
        <v>47</v>
      </c>
      <c r="D5">
        <f>TWEPL!P5</f>
        <v>10.263120000000001</v>
      </c>
      <c r="E5">
        <f>GT_NG!P5</f>
        <v>15.699227284838795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679.69450009718162</v>
      </c>
      <c r="P5" s="36">
        <v>107.42548309788094</v>
      </c>
      <c r="Q5" s="36">
        <v>32.555608308605343</v>
      </c>
      <c r="R5" s="38">
        <v>0</v>
      </c>
      <c r="S5" s="38">
        <v>0</v>
      </c>
      <c r="T5" s="37">
        <f>SUMPRODUCT(LTA!J5:AN5,LTA!J$101:AN$101,LTA!J$103:AN$103)</f>
        <v>31.4</v>
      </c>
      <c r="U5" s="37">
        <f>SUMPRODUCT(LTA!J5:AN5,LTA!J$102:AN$102,LTA!J$103:AN$103)</f>
        <v>56.78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2.9</v>
      </c>
      <c r="Z5" s="34">
        <f>IEX!N5</f>
        <v>0</v>
      </c>
      <c r="AA5" s="75">
        <f>STOA!H5</f>
        <v>0.57999999999999996</v>
      </c>
      <c r="AB5" s="75">
        <f>-STOA!N5</f>
        <v>-199.54</v>
      </c>
      <c r="AC5">
        <f t="shared" si="0"/>
        <v>12.375645655903417</v>
      </c>
      <c r="AD5">
        <f t="shared" si="1"/>
        <v>993.09618276734238</v>
      </c>
      <c r="AE5">
        <f>'IDT-1'!B5</f>
        <v>154.244</v>
      </c>
      <c r="AF5" s="24"/>
      <c r="AG5">
        <f t="shared" si="2"/>
        <v>1147.3401827673424</v>
      </c>
      <c r="AI5" s="34">
        <f>PXIL!H5</f>
        <v>0</v>
      </c>
      <c r="AJ5" s="34">
        <f>PXIL!N5</f>
        <v>0</v>
      </c>
      <c r="AK5" s="34">
        <f>RTM_IEX!H5</f>
        <v>183.69</v>
      </c>
      <c r="AL5" s="34">
        <f>RTM_IEX!N5</f>
        <v>0</v>
      </c>
      <c r="AM5" s="34">
        <f>RTM_PXI!H5</f>
        <v>0</v>
      </c>
      <c r="AN5" s="34">
        <f>RTM_PXI!N5</f>
        <v>0</v>
      </c>
      <c r="AO5" s="149">
        <f>GDAM_IEX!H5</f>
        <v>0</v>
      </c>
      <c r="AP5" s="149">
        <f>GDAM_IEX!N5</f>
        <v>0</v>
      </c>
      <c r="AQ5" s="149">
        <f>GDAM_PXI!H5</f>
        <v>0</v>
      </c>
      <c r="AR5" s="149">
        <f>GDAM_PXI!N5</f>
        <v>0</v>
      </c>
      <c r="AU5">
        <v>3</v>
      </c>
    </row>
    <row r="6" spans="1:47">
      <c r="A6" t="s">
        <v>48</v>
      </c>
      <c r="D6">
        <f>TWEPL!P6</f>
        <v>10.263120000000001</v>
      </c>
      <c r="E6">
        <f>GT_NG!P6</f>
        <v>15.699227284838795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719.0334320180832</v>
      </c>
      <c r="P6" s="36">
        <v>107.42548309788094</v>
      </c>
      <c r="Q6" s="36">
        <v>32.555608308605343</v>
      </c>
      <c r="R6" s="38">
        <v>0</v>
      </c>
      <c r="S6" s="38">
        <v>0</v>
      </c>
      <c r="T6" s="37">
        <f>SUMPRODUCT(LTA!J6:AN6,LTA!J$101:AN$101,LTA!J$103:AN$103)</f>
        <v>33.97</v>
      </c>
      <c r="U6" s="37">
        <f>SUMPRODUCT(LTA!J6:AN6,LTA!J$102:AN$102,LTA!J$103:AN$103)</f>
        <v>56.78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0.57999999999999996</v>
      </c>
      <c r="AB6" s="75">
        <f>-STOA!N6</f>
        <v>-199.54</v>
      </c>
      <c r="AC6">
        <f t="shared" si="0"/>
        <v>12.608308256807351</v>
      </c>
      <c r="AD6">
        <f t="shared" si="1"/>
        <v>1019.3024520873402</v>
      </c>
      <c r="AE6">
        <f>'IDT-1'!B6</f>
        <v>148</v>
      </c>
      <c r="AF6" s="24"/>
      <c r="AG6">
        <f t="shared" si="2"/>
        <v>1167.30245208734</v>
      </c>
      <c r="AI6" s="34">
        <f>PXIL!H6</f>
        <v>0</v>
      </c>
      <c r="AJ6" s="34">
        <f>PXIL!N6</f>
        <v>0</v>
      </c>
      <c r="AK6" s="34">
        <f>RTM_IEX!H6</f>
        <v>171.12</v>
      </c>
      <c r="AL6" s="34">
        <f>RTM_IEX!N6</f>
        <v>0</v>
      </c>
      <c r="AM6" s="34">
        <f>RTM_PXI!H6</f>
        <v>0</v>
      </c>
      <c r="AN6" s="34">
        <f>RTM_PXI!N6</f>
        <v>0</v>
      </c>
      <c r="AO6" s="149">
        <f>GDAM_IEX!H6</f>
        <v>0</v>
      </c>
      <c r="AP6" s="149">
        <f>GDAM_IEX!N6</f>
        <v>0</v>
      </c>
      <c r="AQ6" s="149">
        <f>GDAM_PXI!H6</f>
        <v>0</v>
      </c>
      <c r="AR6" s="149">
        <f>GDAM_PXI!N6</f>
        <v>0</v>
      </c>
      <c r="AU6">
        <v>4</v>
      </c>
    </row>
    <row r="7" spans="1:47">
      <c r="A7" t="s">
        <v>49</v>
      </c>
      <c r="D7">
        <f>TWEPL!P7</f>
        <v>10.263120000000001</v>
      </c>
      <c r="E7">
        <f>GT_NG!P7</f>
        <v>15.699227284838795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716.21185285602371</v>
      </c>
      <c r="P7" s="36">
        <v>107.42548309788094</v>
      </c>
      <c r="Q7" s="36">
        <v>32.555608308605343</v>
      </c>
      <c r="R7" s="38">
        <v>0</v>
      </c>
      <c r="S7" s="38">
        <v>0</v>
      </c>
      <c r="T7" s="37">
        <f>SUMPRODUCT(LTA!J7:AN7,LTA!J$101:AN$101,LTA!J$103:AN$103)</f>
        <v>33.25</v>
      </c>
      <c r="U7" s="37">
        <f>SUMPRODUCT(LTA!J7:AN7,LTA!J$102:AN$102,LTA!J$103:AN$103)</f>
        <v>56.78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0.53</v>
      </c>
      <c r="AB7" s="75">
        <f>-STOA!N7</f>
        <v>-199.54</v>
      </c>
      <c r="AC7">
        <f t="shared" si="0"/>
        <v>12.347022360181226</v>
      </c>
      <c r="AD7">
        <f t="shared" si="1"/>
        <v>989.87215882190662</v>
      </c>
      <c r="AE7">
        <f>'IDT-1'!B7</f>
        <v>138</v>
      </c>
      <c r="AF7" s="24"/>
      <c r="AG7">
        <f t="shared" si="2"/>
        <v>1127.8721588219066</v>
      </c>
      <c r="AI7" s="34">
        <f>PXIL!H7</f>
        <v>0</v>
      </c>
      <c r="AJ7" s="34">
        <f>PXIL!N7</f>
        <v>0</v>
      </c>
      <c r="AK7" s="34">
        <f>RTM_IEX!H7</f>
        <v>145.02000000000001</v>
      </c>
      <c r="AL7" s="34">
        <f>RTM_IEX!N7</f>
        <v>0</v>
      </c>
      <c r="AM7" s="34">
        <f>RTM_PXI!H7</f>
        <v>0</v>
      </c>
      <c r="AN7" s="34">
        <f>RTM_PXI!N7</f>
        <v>0</v>
      </c>
      <c r="AO7" s="149">
        <f>GDAM_IEX!H7</f>
        <v>0</v>
      </c>
      <c r="AP7" s="149">
        <f>GDAM_IEX!N7</f>
        <v>0</v>
      </c>
      <c r="AQ7" s="149">
        <f>GDAM_PXI!H7</f>
        <v>0</v>
      </c>
      <c r="AR7" s="149">
        <f>GDAM_PXI!N7</f>
        <v>0</v>
      </c>
      <c r="AU7">
        <v>5</v>
      </c>
    </row>
    <row r="8" spans="1:47">
      <c r="A8" t="s">
        <v>50</v>
      </c>
      <c r="D8">
        <f>TWEPL!P8</f>
        <v>10.263120000000001</v>
      </c>
      <c r="E8">
        <f>GT_NG!P8</f>
        <v>15.699227284838795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716.21185285602371</v>
      </c>
      <c r="P8" s="36">
        <v>107.42548309788094</v>
      </c>
      <c r="Q8" s="36">
        <v>32.555608308605343</v>
      </c>
      <c r="R8" s="38">
        <v>0</v>
      </c>
      <c r="S8" s="38">
        <v>0</v>
      </c>
      <c r="T8" s="37">
        <f>SUMPRODUCT(LTA!J8:AN8,LTA!J$101:AN$101,LTA!J$103:AN$103)</f>
        <v>32</v>
      </c>
      <c r="U8" s="37">
        <f>SUMPRODUCT(LTA!J8:AN8,LTA!J$102:AN$102,LTA!J$103:AN$103)</f>
        <v>56.78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0.53</v>
      </c>
      <c r="AB8" s="75">
        <f>-STOA!N8</f>
        <v>-199.54</v>
      </c>
      <c r="AC8">
        <f t="shared" si="0"/>
        <v>11.740438360181228</v>
      </c>
      <c r="AD8">
        <f t="shared" si="1"/>
        <v>921.54874282190667</v>
      </c>
      <c r="AE8">
        <f>'IDT-1'!B8</f>
        <v>162</v>
      </c>
      <c r="AF8" s="24"/>
      <c r="AG8">
        <f t="shared" si="2"/>
        <v>1083.5487428219067</v>
      </c>
      <c r="AI8" s="34">
        <f>PXIL!H8</f>
        <v>0</v>
      </c>
      <c r="AJ8" s="34">
        <f>PXIL!N8</f>
        <v>0</v>
      </c>
      <c r="AK8" s="34">
        <f>RTM_IEX!H8</f>
        <v>77.34</v>
      </c>
      <c r="AL8" s="34">
        <f>RTM_IEX!N8</f>
        <v>0</v>
      </c>
      <c r="AM8" s="34">
        <f>RTM_PXI!H8</f>
        <v>0</v>
      </c>
      <c r="AN8" s="34">
        <f>RTM_PXI!N8</f>
        <v>0</v>
      </c>
      <c r="AO8" s="149">
        <f>GDAM_IEX!H8</f>
        <v>0</v>
      </c>
      <c r="AP8" s="149">
        <f>GDAM_IEX!N8</f>
        <v>0</v>
      </c>
      <c r="AQ8" s="149">
        <f>GDAM_PXI!H8</f>
        <v>0</v>
      </c>
      <c r="AR8" s="149">
        <f>GDAM_PXI!N8</f>
        <v>0</v>
      </c>
      <c r="AU8">
        <v>6</v>
      </c>
    </row>
    <row r="9" spans="1:47">
      <c r="A9" t="s">
        <v>51</v>
      </c>
      <c r="D9">
        <f>TWEPL!P9</f>
        <v>10.263120000000001</v>
      </c>
      <c r="E9">
        <f>GT_NG!P9</f>
        <v>15.699227284838795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698.13065886355719</v>
      </c>
      <c r="P9" s="36">
        <v>107.42548309788094</v>
      </c>
      <c r="Q9" s="36">
        <v>32.555608308605343</v>
      </c>
      <c r="R9" s="38">
        <v>0</v>
      </c>
      <c r="S9" s="38">
        <v>0</v>
      </c>
      <c r="T9" s="37">
        <f>SUMPRODUCT(LTA!J9:AN9,LTA!J$101:AN$101,LTA!J$103:AN$103)</f>
        <v>31.089999999999996</v>
      </c>
      <c r="U9" s="37">
        <f>SUMPRODUCT(LTA!J9:AN9,LTA!J$102:AN$102,LTA!J$103:AN$103)</f>
        <v>64.539999999999992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0.53</v>
      </c>
      <c r="AB9" s="75">
        <f>-STOA!N9</f>
        <v>-199.54</v>
      </c>
      <c r="AC9">
        <f t="shared" si="0"/>
        <v>11.462963853047523</v>
      </c>
      <c r="AD9">
        <f t="shared" si="1"/>
        <v>890.29502333657388</v>
      </c>
      <c r="AE9">
        <f>'IDT-1'!B9</f>
        <v>177</v>
      </c>
      <c r="AF9" s="24"/>
      <c r="AG9">
        <f t="shared" si="2"/>
        <v>1067.2950233365739</v>
      </c>
      <c r="AI9" s="34">
        <f>PXIL!H9</f>
        <v>0</v>
      </c>
      <c r="AJ9" s="34">
        <f>PXIL!N9</f>
        <v>0</v>
      </c>
      <c r="AK9" s="34">
        <f>RTM_IEX!H9</f>
        <v>57.04</v>
      </c>
      <c r="AL9" s="34">
        <f>RTM_IEX!N9</f>
        <v>0</v>
      </c>
      <c r="AM9" s="34">
        <f>RTM_PXI!H9</f>
        <v>0</v>
      </c>
      <c r="AN9" s="34">
        <f>RTM_PXI!N9</f>
        <v>0</v>
      </c>
      <c r="AO9" s="149">
        <f>GDAM_IEX!H9</f>
        <v>0</v>
      </c>
      <c r="AP9" s="149">
        <f>GDAM_IEX!N9</f>
        <v>0</v>
      </c>
      <c r="AQ9" s="149">
        <f>GDAM_PXI!H9</f>
        <v>0</v>
      </c>
      <c r="AR9" s="149">
        <f>GDAM_PXI!N9</f>
        <v>0</v>
      </c>
      <c r="AU9">
        <v>7</v>
      </c>
    </row>
    <row r="10" spans="1:47">
      <c r="A10" t="s">
        <v>52</v>
      </c>
      <c r="D10">
        <f>TWEPL!P10</f>
        <v>10.263120000000001</v>
      </c>
      <c r="E10">
        <f>GT_NG!P10</f>
        <v>15.699227284838795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655.95834930061642</v>
      </c>
      <c r="P10" s="36">
        <v>107.42548309788094</v>
      </c>
      <c r="Q10" s="36">
        <v>32.555608308605343</v>
      </c>
      <c r="R10" s="38">
        <v>0</v>
      </c>
      <c r="S10" s="38">
        <v>0</v>
      </c>
      <c r="T10" s="37">
        <f>SUMPRODUCT(LTA!J10:AN10,LTA!J$101:AN$101,LTA!J$103:AN$103)</f>
        <v>30.54</v>
      </c>
      <c r="U10" s="37">
        <f>SUMPRODUCT(LTA!J10:AN10,LTA!J$102:AN$102,LTA!J$103:AN$103)</f>
        <v>64.099999999999994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0.53</v>
      </c>
      <c r="AB10" s="75">
        <f>-STOA!N10</f>
        <v>-199.54</v>
      </c>
      <c r="AC10">
        <f t="shared" si="0"/>
        <v>11.108655528893642</v>
      </c>
      <c r="AD10">
        <f t="shared" si="1"/>
        <v>850.38702209778694</v>
      </c>
      <c r="AE10">
        <f>'IDT-1'!B10</f>
        <v>165</v>
      </c>
      <c r="AF10" s="24"/>
      <c r="AG10">
        <f t="shared" si="2"/>
        <v>1015.3870220977869</v>
      </c>
      <c r="AI10" s="34">
        <f>PXIL!H10</f>
        <v>0</v>
      </c>
      <c r="AJ10" s="34">
        <f>PXIL!N10</f>
        <v>0</v>
      </c>
      <c r="AK10" s="34">
        <f>RTM_IEX!H10</f>
        <v>59.94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9">
        <f>GDAM_IEX!H10</f>
        <v>0</v>
      </c>
      <c r="AP10" s="149">
        <f>GDAM_IEX!N10</f>
        <v>0</v>
      </c>
      <c r="AQ10" s="149">
        <f>GDAM_PXI!H10</f>
        <v>0</v>
      </c>
      <c r="AR10" s="149">
        <f>GDAM_PXI!N10</f>
        <v>0</v>
      </c>
      <c r="AU10">
        <v>8</v>
      </c>
    </row>
    <row r="11" spans="1:47">
      <c r="A11" t="s">
        <v>53</v>
      </c>
      <c r="D11">
        <f>TWEPL!P11</f>
        <v>10.263120000000001</v>
      </c>
      <c r="E11">
        <f>GT_NG!P11</f>
        <v>15.699227284838795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652.96678023765048</v>
      </c>
      <c r="P11" s="36">
        <v>107.42548309788094</v>
      </c>
      <c r="Q11" s="36">
        <v>32.555608308605343</v>
      </c>
      <c r="R11" s="38">
        <v>0</v>
      </c>
      <c r="S11" s="38">
        <v>0</v>
      </c>
      <c r="T11" s="37">
        <f>SUMPRODUCT(LTA!J11:AN11,LTA!J$101:AN$101,LTA!J$103:AN$103)</f>
        <v>29.95</v>
      </c>
      <c r="U11" s="37">
        <f>SUMPRODUCT(LTA!J11:AN11,LTA!J$102:AN$102,LTA!J$103:AN$103)</f>
        <v>63.94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30.94</v>
      </c>
      <c r="Z11" s="34">
        <f>IEX!N11</f>
        <v>0</v>
      </c>
      <c r="AA11" s="75">
        <f>STOA!H11</f>
        <v>0.53</v>
      </c>
      <c r="AB11" s="75">
        <f>-STOA!N11</f>
        <v>-199.54</v>
      </c>
      <c r="AC11">
        <f t="shared" si="0"/>
        <v>11.433097721139543</v>
      </c>
      <c r="AD11">
        <f t="shared" si="1"/>
        <v>886.93101084257512</v>
      </c>
      <c r="AE11">
        <f>'IDT-1'!B11</f>
        <v>120.392</v>
      </c>
      <c r="AF11" s="24"/>
      <c r="AG11">
        <f t="shared" si="2"/>
        <v>1007.3230108425751</v>
      </c>
      <c r="AI11" s="34">
        <f>PXIL!H11</f>
        <v>0</v>
      </c>
      <c r="AJ11" s="34">
        <f>PXIL!N11</f>
        <v>0</v>
      </c>
      <c r="AK11" s="34">
        <f>RTM_IEX!H11</f>
        <v>69.61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9">
        <f>GDAM_IEX!H11</f>
        <v>0</v>
      </c>
      <c r="AP11" s="149">
        <f>GDAM_IEX!N11</f>
        <v>0</v>
      </c>
      <c r="AQ11" s="149">
        <f>GDAM_PXI!H11</f>
        <v>0</v>
      </c>
      <c r="AR11" s="149">
        <f>GDAM_PXI!N11</f>
        <v>0</v>
      </c>
      <c r="AU11">
        <v>9</v>
      </c>
    </row>
    <row r="12" spans="1:47">
      <c r="A12" t="s">
        <v>54</v>
      </c>
      <c r="D12">
        <f>TWEPL!P12</f>
        <v>10.263120000000001</v>
      </c>
      <c r="E12">
        <f>GT_NG!P12</f>
        <v>15.699227284838795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653.43384131765049</v>
      </c>
      <c r="P12" s="36">
        <v>107.42548309788094</v>
      </c>
      <c r="Q12" s="36">
        <v>32.555608308605343</v>
      </c>
      <c r="R12" s="38">
        <v>0</v>
      </c>
      <c r="S12" s="38">
        <v>0</v>
      </c>
      <c r="T12" s="37">
        <f>SUMPRODUCT(LTA!J12:AN12,LTA!J$101:AN$101,LTA!J$103:AN$103)</f>
        <v>29.34</v>
      </c>
      <c r="U12" s="37">
        <f>SUMPRODUCT(LTA!J12:AN12,LTA!J$102:AN$102,LTA!J$103:AN$103)</f>
        <v>63.54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8.6999999999999993</v>
      </c>
      <c r="Z12" s="34">
        <f>IEX!N12</f>
        <v>0</v>
      </c>
      <c r="AA12" s="75">
        <f>STOA!H12</f>
        <v>0.53</v>
      </c>
      <c r="AB12" s="75">
        <f>-STOA!N12</f>
        <v>-199.54</v>
      </c>
      <c r="AC12">
        <f t="shared" si="0"/>
        <v>11.581439858643543</v>
      </c>
      <c r="AD12">
        <f t="shared" si="1"/>
        <v>903.63972978507115</v>
      </c>
      <c r="AE12">
        <f>'IDT-1'!B12</f>
        <v>135.67500000000001</v>
      </c>
      <c r="AF12" s="24"/>
      <c r="AG12">
        <f t="shared" si="2"/>
        <v>1039.3147297850712</v>
      </c>
      <c r="AI12" s="34">
        <f>PXIL!H12</f>
        <v>0</v>
      </c>
      <c r="AJ12" s="34">
        <f>PXIL!N12</f>
        <v>0</v>
      </c>
      <c r="AK12" s="34">
        <f>RTM_IEX!H12</f>
        <v>109.25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9">
        <f>GDAM_IEX!H12</f>
        <v>0</v>
      </c>
      <c r="AP12" s="149">
        <f>GDAM_IEX!N12</f>
        <v>0</v>
      </c>
      <c r="AQ12" s="149">
        <f>GDAM_PXI!H12</f>
        <v>0</v>
      </c>
      <c r="AR12" s="149">
        <f>GDAM_PXI!N12</f>
        <v>0</v>
      </c>
      <c r="AU12">
        <v>10</v>
      </c>
    </row>
    <row r="13" spans="1:47">
      <c r="A13" t="s">
        <v>55</v>
      </c>
      <c r="D13">
        <f>TWEPL!P13</f>
        <v>10.263120000000001</v>
      </c>
      <c r="E13">
        <f>GT_NG!P13</f>
        <v>15.699227284838795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655.7355181266505</v>
      </c>
      <c r="P13" s="36">
        <v>107.42548309788094</v>
      </c>
      <c r="Q13" s="36">
        <v>32.555608308605343</v>
      </c>
      <c r="R13" s="38">
        <v>0</v>
      </c>
      <c r="S13" s="38">
        <v>0</v>
      </c>
      <c r="T13" s="37">
        <f>SUMPRODUCT(LTA!J13:AN13,LTA!J$101:AN$101,LTA!J$103:AN$103)</f>
        <v>27.74</v>
      </c>
      <c r="U13" s="37">
        <f>SUMPRODUCT(LTA!J13:AN13,LTA!J$102:AN$102,LTA!J$103:AN$103)</f>
        <v>63.04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0.53</v>
      </c>
      <c r="AB13" s="75">
        <f>-STOA!N13</f>
        <v>-199.54</v>
      </c>
      <c r="AC13">
        <f t="shared" si="0"/>
        <v>11.447078614562743</v>
      </c>
      <c r="AD13">
        <f t="shared" si="1"/>
        <v>888.50576783815188</v>
      </c>
      <c r="AE13">
        <f>'IDT-1'!B13</f>
        <v>139.19799999999998</v>
      </c>
      <c r="AF13" s="24"/>
      <c r="AG13">
        <f t="shared" si="2"/>
        <v>1027.7037678381519</v>
      </c>
      <c r="AI13" s="34">
        <f>PXIL!H13</f>
        <v>0</v>
      </c>
      <c r="AJ13" s="34">
        <f>PXIL!N13</f>
        <v>0</v>
      </c>
      <c r="AK13" s="34">
        <f>RTM_IEX!H13</f>
        <v>102.48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9">
        <f>GDAM_IEX!H13</f>
        <v>0</v>
      </c>
      <c r="AP13" s="149">
        <f>GDAM_IEX!N13</f>
        <v>0</v>
      </c>
      <c r="AQ13" s="149">
        <f>GDAM_PXI!H13</f>
        <v>0</v>
      </c>
      <c r="AR13" s="149">
        <f>GDAM_PXI!N13</f>
        <v>0</v>
      </c>
      <c r="AU13">
        <v>11</v>
      </c>
    </row>
    <row r="14" spans="1:47">
      <c r="A14" t="s">
        <v>56</v>
      </c>
      <c r="D14">
        <f>TWEPL!P14</f>
        <v>10.263120000000001</v>
      </c>
      <c r="E14">
        <f>GT_NG!P14</f>
        <v>15.699227284838795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655.7355181266505</v>
      </c>
      <c r="P14" s="36">
        <v>107.42548309788094</v>
      </c>
      <c r="Q14" s="36">
        <v>32.555608308605343</v>
      </c>
      <c r="R14" s="38">
        <v>0</v>
      </c>
      <c r="S14" s="38">
        <v>0</v>
      </c>
      <c r="T14" s="37">
        <f>SUMPRODUCT(LTA!J14:AN14,LTA!J$101:AN$101,LTA!J$103:AN$103)</f>
        <v>27.1</v>
      </c>
      <c r="U14" s="37">
        <f>SUMPRODUCT(LTA!J14:AN14,LTA!J$102:AN$102,LTA!J$103:AN$103)</f>
        <v>62.04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0.53</v>
      </c>
      <c r="AB14" s="75">
        <f>-STOA!N14</f>
        <v>-199.54</v>
      </c>
      <c r="AC14">
        <f t="shared" si="0"/>
        <v>11.390142614562743</v>
      </c>
      <c r="AD14">
        <f t="shared" si="1"/>
        <v>882.09270383815192</v>
      </c>
      <c r="AE14">
        <f>'IDT-1'!B14</f>
        <v>142</v>
      </c>
      <c r="AF14" s="24"/>
      <c r="AG14">
        <f t="shared" si="2"/>
        <v>1024.0927038381519</v>
      </c>
      <c r="AI14" s="34">
        <f>PXIL!H14</f>
        <v>0</v>
      </c>
      <c r="AJ14" s="34">
        <f>PXIL!N14</f>
        <v>0</v>
      </c>
      <c r="AK14" s="34">
        <f>RTM_IEX!H14</f>
        <v>97.65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9">
        <f>GDAM_IEX!H14</f>
        <v>0</v>
      </c>
      <c r="AP14" s="149">
        <f>GDAM_IEX!N14</f>
        <v>0</v>
      </c>
      <c r="AQ14" s="149">
        <f>GDAM_PXI!H14</f>
        <v>0</v>
      </c>
      <c r="AR14" s="149">
        <f>GDAM_PXI!N14</f>
        <v>0</v>
      </c>
      <c r="AU14">
        <v>12</v>
      </c>
    </row>
    <row r="15" spans="1:47">
      <c r="A15" t="s">
        <v>57</v>
      </c>
      <c r="D15">
        <f>TWEPL!P15</f>
        <v>10.263120000000001</v>
      </c>
      <c r="E15">
        <f>GT_NG!P15</f>
        <v>15.699227284838795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653.43384131765049</v>
      </c>
      <c r="P15" s="36">
        <v>107.42548309788094</v>
      </c>
      <c r="Q15" s="36">
        <v>32.555608308605343</v>
      </c>
      <c r="R15" s="38">
        <v>0</v>
      </c>
      <c r="S15" s="38">
        <v>0</v>
      </c>
      <c r="T15" s="37">
        <f>SUMPRODUCT(LTA!J15:AN15,LTA!J$101:AN$101,LTA!J$103:AN$103)</f>
        <v>26.4</v>
      </c>
      <c r="U15" s="37">
        <f>SUMPRODUCT(LTA!J15:AN15,LTA!J$102:AN$102,LTA!J$103:AN$103)</f>
        <v>62.11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0.53</v>
      </c>
      <c r="AB15" s="75">
        <f>-STOA!N15</f>
        <v>-199.54</v>
      </c>
      <c r="AC15">
        <f t="shared" si="0"/>
        <v>11.296231858643543</v>
      </c>
      <c r="AD15">
        <f t="shared" si="1"/>
        <v>871.51493778507108</v>
      </c>
      <c r="AE15">
        <f>'IDT-1'!B15</f>
        <v>149</v>
      </c>
      <c r="AF15" s="24"/>
      <c r="AG15">
        <f t="shared" si="2"/>
        <v>1020.5149377850711</v>
      </c>
      <c r="AI15" s="34">
        <f>PXIL!H15</f>
        <v>0</v>
      </c>
      <c r="AJ15" s="34">
        <f>PXIL!N15</f>
        <v>0</v>
      </c>
      <c r="AK15" s="34">
        <f>RTM_IEX!H15</f>
        <v>89.91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9">
        <f>GDAM_IEX!H15</f>
        <v>0</v>
      </c>
      <c r="AP15" s="149">
        <f>GDAM_IEX!N15</f>
        <v>0</v>
      </c>
      <c r="AQ15" s="149">
        <f>GDAM_PXI!H15</f>
        <v>0</v>
      </c>
      <c r="AR15" s="149">
        <f>GDAM_PXI!N15</f>
        <v>0</v>
      </c>
      <c r="AU15">
        <v>13</v>
      </c>
    </row>
    <row r="16" spans="1:47">
      <c r="A16" t="s">
        <v>58</v>
      </c>
      <c r="D16">
        <f>TWEPL!P16</f>
        <v>10.263120000000001</v>
      </c>
      <c r="E16">
        <f>GT_NG!P16</f>
        <v>15.699227284838795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653.43384131765049</v>
      </c>
      <c r="P16" s="36">
        <v>107.42548309788094</v>
      </c>
      <c r="Q16" s="36">
        <v>32.555608308605343</v>
      </c>
      <c r="R16" s="38">
        <v>0</v>
      </c>
      <c r="S16" s="38">
        <v>0</v>
      </c>
      <c r="T16" s="37">
        <f>SUMPRODUCT(LTA!J16:AN16,LTA!J$101:AN$101,LTA!J$103:AN$103)</f>
        <v>26.16</v>
      </c>
      <c r="U16" s="37">
        <f>SUMPRODUCT(LTA!J16:AN16,LTA!J$102:AN$102,LTA!J$103:AN$103)</f>
        <v>62.05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0.53</v>
      </c>
      <c r="AB16" s="75">
        <f>-STOA!N16</f>
        <v>-199.54</v>
      </c>
      <c r="AC16">
        <f t="shared" si="0"/>
        <v>11.242551858643543</v>
      </c>
      <c r="AD16">
        <f t="shared" si="1"/>
        <v>865.46861778507105</v>
      </c>
      <c r="AE16">
        <f>'IDT-1'!B16</f>
        <v>153</v>
      </c>
      <c r="AF16" s="24"/>
      <c r="AG16">
        <f t="shared" si="2"/>
        <v>1018.468617785071</v>
      </c>
      <c r="AI16" s="34">
        <f>PXIL!H16</f>
        <v>0</v>
      </c>
      <c r="AJ16" s="34">
        <f>PXIL!N16</f>
        <v>0</v>
      </c>
      <c r="AK16" s="34">
        <f>RTM_IEX!H16</f>
        <v>84.11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9">
        <f>GDAM_IEX!H16</f>
        <v>0</v>
      </c>
      <c r="AP16" s="149">
        <f>GDAM_IEX!N16</f>
        <v>0</v>
      </c>
      <c r="AQ16" s="149">
        <f>GDAM_PXI!H16</f>
        <v>0</v>
      </c>
      <c r="AR16" s="149">
        <f>GDAM_PXI!N16</f>
        <v>0</v>
      </c>
      <c r="AU16">
        <v>14</v>
      </c>
    </row>
    <row r="17" spans="1:47">
      <c r="A17" t="s">
        <v>59</v>
      </c>
      <c r="D17">
        <f>TWEPL!P17</f>
        <v>10.263120000000001</v>
      </c>
      <c r="E17">
        <f>GT_NG!P17</f>
        <v>15.699227284838795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653.43384131765049</v>
      </c>
      <c r="P17" s="36">
        <v>107.42548309788094</v>
      </c>
      <c r="Q17" s="36">
        <v>32.555608308605343</v>
      </c>
      <c r="R17" s="38">
        <v>0</v>
      </c>
      <c r="S17" s="38">
        <v>0</v>
      </c>
      <c r="T17" s="37">
        <f>SUMPRODUCT(LTA!J17:AN17,LTA!J$101:AN$101,LTA!J$103:AN$103)</f>
        <v>25.72</v>
      </c>
      <c r="U17" s="37">
        <f>SUMPRODUCT(LTA!J17:AN17,LTA!J$102:AN$102,LTA!J$103:AN$103)</f>
        <v>62.01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0.53</v>
      </c>
      <c r="AB17" s="75">
        <f>-STOA!N17</f>
        <v>-199.54</v>
      </c>
      <c r="AC17">
        <f t="shared" si="0"/>
        <v>11.323423858643544</v>
      </c>
      <c r="AD17">
        <f t="shared" si="1"/>
        <v>874.5777457850711</v>
      </c>
      <c r="AE17">
        <f>'IDT-1'!B17</f>
        <v>144</v>
      </c>
      <c r="AF17" s="24"/>
      <c r="AG17">
        <f t="shared" si="2"/>
        <v>1018.5777457850711</v>
      </c>
      <c r="AI17" s="34">
        <f>PXIL!H17</f>
        <v>0</v>
      </c>
      <c r="AJ17" s="34">
        <f>PXIL!N17</f>
        <v>0</v>
      </c>
      <c r="AK17" s="34">
        <f>RTM_IEX!H17</f>
        <v>93.78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9">
        <f>GDAM_IEX!H17</f>
        <v>0</v>
      </c>
      <c r="AP17" s="149">
        <f>GDAM_IEX!N17</f>
        <v>0</v>
      </c>
      <c r="AQ17" s="149">
        <f>GDAM_PXI!H17</f>
        <v>0</v>
      </c>
      <c r="AR17" s="149">
        <f>GDAM_PXI!N17</f>
        <v>0</v>
      </c>
      <c r="AU17">
        <v>15</v>
      </c>
    </row>
    <row r="18" spans="1:47">
      <c r="A18" t="s">
        <v>60</v>
      </c>
      <c r="D18">
        <f>TWEPL!P18</f>
        <v>10.263120000000001</v>
      </c>
      <c r="E18">
        <f>GT_NG!P18</f>
        <v>15.699227284838795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653.43384131765049</v>
      </c>
      <c r="P18" s="36">
        <v>107.42548309788094</v>
      </c>
      <c r="Q18" s="36">
        <v>32.555608308605343</v>
      </c>
      <c r="R18" s="38">
        <v>0</v>
      </c>
      <c r="S18" s="38">
        <v>0</v>
      </c>
      <c r="T18" s="37">
        <f>SUMPRODUCT(LTA!J18:AN18,LTA!J$101:AN$101,LTA!J$103:AN$103)</f>
        <v>24.87</v>
      </c>
      <c r="U18" s="37">
        <f>SUMPRODUCT(LTA!J18:AN18,LTA!J$102:AN$102,LTA!J$103:AN$103)</f>
        <v>66.75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0.53</v>
      </c>
      <c r="AB18" s="75">
        <f>-STOA!N18</f>
        <v>-199.54</v>
      </c>
      <c r="AC18">
        <f t="shared" si="0"/>
        <v>11.349119858643542</v>
      </c>
      <c r="AD18">
        <f t="shared" si="1"/>
        <v>877.47204978507114</v>
      </c>
      <c r="AE18">
        <f>'IDT-1'!B18</f>
        <v>149</v>
      </c>
      <c r="AF18" s="24"/>
      <c r="AG18">
        <f t="shared" si="2"/>
        <v>1026.4720497850712</v>
      </c>
      <c r="AI18" s="34">
        <f>PXIL!H18</f>
        <v>0</v>
      </c>
      <c r="AJ18" s="34">
        <f>PXIL!N18</f>
        <v>0</v>
      </c>
      <c r="AK18" s="34">
        <f>RTM_IEX!H18</f>
        <v>92.81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9">
        <f>GDAM_IEX!H18</f>
        <v>0</v>
      </c>
      <c r="AP18" s="149">
        <f>GDAM_IEX!N18</f>
        <v>0</v>
      </c>
      <c r="AQ18" s="149">
        <f>GDAM_PXI!H18</f>
        <v>0</v>
      </c>
      <c r="AR18" s="149">
        <f>GDAM_PXI!N18</f>
        <v>0</v>
      </c>
      <c r="AU18">
        <v>16</v>
      </c>
    </row>
    <row r="19" spans="1:47">
      <c r="A19" t="s">
        <v>61</v>
      </c>
      <c r="D19">
        <f>TWEPL!P19</f>
        <v>10.263120000000001</v>
      </c>
      <c r="E19">
        <f>GT_NG!P19</f>
        <v>15.259184232137969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663.08451608597159</v>
      </c>
      <c r="P19" s="36">
        <v>107.42548309788094</v>
      </c>
      <c r="Q19" s="36">
        <v>32.555608308605343</v>
      </c>
      <c r="R19" s="38">
        <v>0</v>
      </c>
      <c r="S19" s="38">
        <v>0</v>
      </c>
      <c r="T19" s="37">
        <f>SUMPRODUCT(LTA!J19:AN19,LTA!J$101:AN$101,LTA!J$103:AN$103)</f>
        <v>24.1</v>
      </c>
      <c r="U19" s="37">
        <f>SUMPRODUCT(LTA!J19:AN19,LTA!J$102:AN$102,LTA!J$103:AN$103)</f>
        <v>70.34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0.53</v>
      </c>
      <c r="AB19" s="75">
        <f>-STOA!N19</f>
        <v>-199.54</v>
      </c>
      <c r="AC19">
        <f t="shared" si="0"/>
        <v>11.029597417741003</v>
      </c>
      <c r="AD19">
        <f t="shared" si="1"/>
        <v>841.48220394159398</v>
      </c>
      <c r="AE19">
        <f>'IDT-1'!B19</f>
        <v>168</v>
      </c>
      <c r="AF19" s="24"/>
      <c r="AG19">
        <f t="shared" si="2"/>
        <v>1009.482203941594</v>
      </c>
      <c r="AI19" s="34">
        <f>PXIL!H19</f>
        <v>0</v>
      </c>
      <c r="AJ19" s="34">
        <f>PXIL!N19</f>
        <v>0</v>
      </c>
      <c r="AK19" s="34">
        <f>RTM_IEX!H19</f>
        <v>44.47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9">
        <f>GDAM_IEX!H19</f>
        <v>0</v>
      </c>
      <c r="AP19" s="149">
        <f>GDAM_IEX!N19</f>
        <v>0</v>
      </c>
      <c r="AQ19" s="149">
        <f>GDAM_PXI!H19</f>
        <v>0</v>
      </c>
      <c r="AR19" s="149">
        <f>GDAM_PXI!N19</f>
        <v>0</v>
      </c>
      <c r="AU19">
        <v>17</v>
      </c>
    </row>
    <row r="20" spans="1:47">
      <c r="A20" t="s">
        <v>62</v>
      </c>
      <c r="D20">
        <f>TWEPL!P20</f>
        <v>10.263120000000001</v>
      </c>
      <c r="E20">
        <f>GT_NG!P20</f>
        <v>15.259184232137969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663.08258460055981</v>
      </c>
      <c r="P20" s="36">
        <v>107.42548309788094</v>
      </c>
      <c r="Q20" s="36">
        <v>32.555608308605343</v>
      </c>
      <c r="R20" s="38">
        <v>0</v>
      </c>
      <c r="S20" s="38">
        <v>0</v>
      </c>
      <c r="T20" s="37">
        <f>SUMPRODUCT(LTA!J20:AN20,LTA!J$101:AN$101,LTA!J$103:AN$103)</f>
        <v>23.74</v>
      </c>
      <c r="U20" s="37">
        <f>SUMPRODUCT(LTA!J20:AN20,LTA!J$102:AN$102,LTA!J$103:AN$103)</f>
        <v>70.539999999999992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12.57</v>
      </c>
      <c r="Z20" s="34">
        <f>IEX!N20</f>
        <v>0</v>
      </c>
      <c r="AA20" s="75">
        <f>STOA!H20</f>
        <v>0.53</v>
      </c>
      <c r="AB20" s="75">
        <f>-STOA!N20</f>
        <v>-199.54</v>
      </c>
      <c r="AC20">
        <f t="shared" si="0"/>
        <v>11.079300420669378</v>
      </c>
      <c r="AD20">
        <f t="shared" si="1"/>
        <v>847.08056945325382</v>
      </c>
      <c r="AE20">
        <f>'IDT-1'!B20</f>
        <v>182.036</v>
      </c>
      <c r="AF20" s="24"/>
      <c r="AG20">
        <f t="shared" si="2"/>
        <v>1029.1165694532538</v>
      </c>
      <c r="AI20" s="34">
        <f>PXIL!H20</f>
        <v>0</v>
      </c>
      <c r="AJ20" s="34">
        <f>PXIL!N20</f>
        <v>0</v>
      </c>
      <c r="AK20" s="34">
        <f>RTM_IEX!H20</f>
        <v>37.71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9">
        <f>GDAM_IEX!H20</f>
        <v>0</v>
      </c>
      <c r="AP20" s="149">
        <f>GDAM_IEX!N20</f>
        <v>0</v>
      </c>
      <c r="AQ20" s="149">
        <f>GDAM_PXI!H20</f>
        <v>0</v>
      </c>
      <c r="AR20" s="149">
        <f>GDAM_PXI!N20</f>
        <v>0</v>
      </c>
      <c r="AU20">
        <v>18</v>
      </c>
    </row>
    <row r="21" spans="1:47">
      <c r="A21" t="s">
        <v>63</v>
      </c>
      <c r="D21">
        <f>TWEPL!P21</f>
        <v>10.263120000000001</v>
      </c>
      <c r="E21">
        <f>GT_NG!P21</f>
        <v>15.259184232137969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663.08258460055981</v>
      </c>
      <c r="P21" s="36">
        <v>107.42548309788094</v>
      </c>
      <c r="Q21" s="36">
        <v>32.555608308605343</v>
      </c>
      <c r="R21" s="38">
        <v>0</v>
      </c>
      <c r="S21" s="38">
        <v>0</v>
      </c>
      <c r="T21" s="37">
        <f>SUMPRODUCT(LTA!J21:AN21,LTA!J$101:AN$101,LTA!J$103:AN$103)</f>
        <v>23.34</v>
      </c>
      <c r="U21" s="37">
        <f>SUMPRODUCT(LTA!J21:AN21,LTA!J$102:AN$102,LTA!J$103:AN$103)</f>
        <v>69.94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45.44</v>
      </c>
      <c r="Z21" s="34">
        <f>IEX!N21</f>
        <v>0</v>
      </c>
      <c r="AA21" s="75">
        <f>STOA!H21</f>
        <v>0.53</v>
      </c>
      <c r="AB21" s="75">
        <f>-STOA!N21</f>
        <v>-199.54</v>
      </c>
      <c r="AC21">
        <f t="shared" si="0"/>
        <v>11.249140420669379</v>
      </c>
      <c r="AD21">
        <f t="shared" si="1"/>
        <v>866.21072945325375</v>
      </c>
      <c r="AE21">
        <f>'IDT-1'!B21</f>
        <v>168.52600000000001</v>
      </c>
      <c r="AF21" s="24"/>
      <c r="AG21">
        <f t="shared" si="2"/>
        <v>1034.7367294532537</v>
      </c>
      <c r="AI21" s="34">
        <f>PXIL!H21</f>
        <v>0</v>
      </c>
      <c r="AJ21" s="34">
        <f>PXIL!N21</f>
        <v>0</v>
      </c>
      <c r="AK21" s="34">
        <f>RTM_IEX!H21</f>
        <v>25.14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9">
        <f>GDAM_IEX!H21</f>
        <v>0</v>
      </c>
      <c r="AP21" s="149">
        <f>GDAM_IEX!N21</f>
        <v>0</v>
      </c>
      <c r="AQ21" s="149">
        <f>GDAM_PXI!H21</f>
        <v>0</v>
      </c>
      <c r="AR21" s="149">
        <f>GDAM_PXI!N21</f>
        <v>0</v>
      </c>
      <c r="AU21">
        <v>19</v>
      </c>
    </row>
    <row r="22" spans="1:47">
      <c r="A22" t="s">
        <v>64</v>
      </c>
      <c r="D22">
        <f>TWEPL!P22</f>
        <v>10.263120000000001</v>
      </c>
      <c r="E22">
        <f>GT_NG!P22</f>
        <v>15.259184232137969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668.67431617820432</v>
      </c>
      <c r="P22" s="36">
        <v>107.42548309788094</v>
      </c>
      <c r="Q22" s="36">
        <v>32.555608308605343</v>
      </c>
      <c r="R22" s="38">
        <v>0</v>
      </c>
      <c r="S22" s="38">
        <v>0</v>
      </c>
      <c r="T22" s="37">
        <f>SUMPRODUCT(LTA!J22:AN22,LTA!J$101:AN$101,LTA!J$103:AN$103)</f>
        <v>22.7</v>
      </c>
      <c r="U22" s="37">
        <f>SUMPRODUCT(LTA!J22:AN22,LTA!J$102:AN$102,LTA!J$103:AN$103)</f>
        <v>69.460000000000008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72.510000000000005</v>
      </c>
      <c r="Z22" s="34">
        <f>IEX!N22</f>
        <v>0</v>
      </c>
      <c r="AA22" s="75">
        <f>STOA!H22</f>
        <v>0.53</v>
      </c>
      <c r="AB22" s="75">
        <f>-STOA!N22</f>
        <v>-199.54</v>
      </c>
      <c r="AC22">
        <f t="shared" si="0"/>
        <v>11.594731658552652</v>
      </c>
      <c r="AD22">
        <f t="shared" si="1"/>
        <v>905.13686979301519</v>
      </c>
      <c r="AE22">
        <f>'IDT-1'!B22</f>
        <v>150.976</v>
      </c>
      <c r="AF22" s="24"/>
      <c r="AG22">
        <f t="shared" si="2"/>
        <v>1056.1128697930153</v>
      </c>
      <c r="AI22" s="34">
        <f>PXIL!H22</f>
        <v>0</v>
      </c>
      <c r="AJ22" s="34">
        <f>PXIL!N22</f>
        <v>0</v>
      </c>
      <c r="AK22" s="34">
        <f>RTM_IEX!H22</f>
        <v>32.869999999999997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9">
        <f>GDAM_IEX!H22</f>
        <v>0</v>
      </c>
      <c r="AP22" s="149">
        <f>GDAM_IEX!N22</f>
        <v>0</v>
      </c>
      <c r="AQ22" s="149">
        <f>GDAM_PXI!H22</f>
        <v>0</v>
      </c>
      <c r="AR22" s="149">
        <f>GDAM_PXI!N22</f>
        <v>0</v>
      </c>
      <c r="AU22">
        <v>20</v>
      </c>
    </row>
    <row r="23" spans="1:47">
      <c r="A23" t="s">
        <v>65</v>
      </c>
      <c r="D23">
        <f>TWEPL!P23</f>
        <v>10.263120000000001</v>
      </c>
      <c r="E23">
        <f>GT_NG!P23</f>
        <v>15.699227284838795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683.22425276286367</v>
      </c>
      <c r="P23" s="36">
        <v>107.42548309788094</v>
      </c>
      <c r="Q23" s="36">
        <v>32.555608308605343</v>
      </c>
      <c r="R23" s="38">
        <v>0</v>
      </c>
      <c r="S23" s="38">
        <v>0</v>
      </c>
      <c r="T23" s="37">
        <f>SUMPRODUCT(LTA!J23:AN23,LTA!J$101:AN$101,LTA!J$103:AN$103)</f>
        <v>21.990000000000002</v>
      </c>
      <c r="U23" s="37">
        <f>SUMPRODUCT(LTA!J23:AN23,LTA!J$102:AN$102,LTA!J$103:AN$103)</f>
        <v>72.48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25.14</v>
      </c>
      <c r="Z23" s="34">
        <f>IEX!N23</f>
        <v>0</v>
      </c>
      <c r="AA23" s="75">
        <f>STOA!H23</f>
        <v>0.53</v>
      </c>
      <c r="AB23" s="75">
        <f>-STOA!N23</f>
        <v>-199.54</v>
      </c>
      <c r="AC23">
        <f t="shared" si="0"/>
        <v>11.37270747936142</v>
      </c>
      <c r="AD23">
        <f t="shared" si="1"/>
        <v>880.12887360956643</v>
      </c>
      <c r="AE23">
        <f>'IDT-1'!B23</f>
        <v>222.596</v>
      </c>
      <c r="AF23" s="24"/>
      <c r="AG23">
        <f t="shared" si="2"/>
        <v>1102.7248736095664</v>
      </c>
      <c r="AI23" s="34">
        <f>PXIL!H23</f>
        <v>0</v>
      </c>
      <c r="AJ23" s="34">
        <f>PXIL!N23</f>
        <v>0</v>
      </c>
      <c r="AK23" s="34">
        <f>RTM_IEX!H23</f>
        <v>37.71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9">
        <f>GDAM_IEX!H23</f>
        <v>0</v>
      </c>
      <c r="AP23" s="149">
        <f>GDAM_IEX!N23</f>
        <v>0</v>
      </c>
      <c r="AQ23" s="149">
        <f>GDAM_PXI!H23</f>
        <v>0</v>
      </c>
      <c r="AR23" s="149">
        <f>GDAM_PXI!N23</f>
        <v>0</v>
      </c>
      <c r="AU23">
        <v>21</v>
      </c>
    </row>
    <row r="24" spans="1:47">
      <c r="A24" t="s">
        <v>66</v>
      </c>
      <c r="D24">
        <f>TWEPL!P24</f>
        <v>10.263120000000001</v>
      </c>
      <c r="E24">
        <f>GT_NG!P24</f>
        <v>15.699227284838795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696.66495277920592</v>
      </c>
      <c r="P24" s="36">
        <v>107.42548309788094</v>
      </c>
      <c r="Q24" s="36">
        <v>32.555608308605343</v>
      </c>
      <c r="R24" s="38">
        <v>0</v>
      </c>
      <c r="S24" s="38">
        <v>0</v>
      </c>
      <c r="T24" s="37">
        <f>SUMPRODUCT(LTA!J24:AN24,LTA!J$101:AN$101,LTA!J$103:AN$103)</f>
        <v>21.7</v>
      </c>
      <c r="U24" s="37">
        <f>SUMPRODUCT(LTA!J24:AN24,LTA!J$102:AN$102,LTA!J$103:AN$103)</f>
        <v>71.62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90.88</v>
      </c>
      <c r="Z24" s="34">
        <f>IEX!N24</f>
        <v>0</v>
      </c>
      <c r="AA24" s="75">
        <f>STOA!H24</f>
        <v>0.53</v>
      </c>
      <c r="AB24" s="75">
        <f>-STOA!N24</f>
        <v>-199.54</v>
      </c>
      <c r="AC24">
        <f t="shared" si="0"/>
        <v>12.084897639505233</v>
      </c>
      <c r="AD24">
        <f t="shared" si="1"/>
        <v>960.34738346576512</v>
      </c>
      <c r="AE24">
        <f>'IDT-1'!B24</f>
        <v>187.26600000000002</v>
      </c>
      <c r="AF24" s="24"/>
      <c r="AG24">
        <f t="shared" si="2"/>
        <v>1147.6133834657651</v>
      </c>
      <c r="AI24" s="34">
        <f>PXIL!H24</f>
        <v>0</v>
      </c>
      <c r="AJ24" s="34">
        <f>PXIL!N24</f>
        <v>0</v>
      </c>
      <c r="AK24" s="34">
        <f>RTM_IEX!H24</f>
        <v>40.61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9">
        <f>GDAM_IEX!H24</f>
        <v>0</v>
      </c>
      <c r="AP24" s="149">
        <f>GDAM_IEX!N24</f>
        <v>0</v>
      </c>
      <c r="AQ24" s="149">
        <f>GDAM_PXI!H24</f>
        <v>0</v>
      </c>
      <c r="AR24" s="149">
        <f>GDAM_PXI!N24</f>
        <v>0</v>
      </c>
      <c r="AU24">
        <v>22</v>
      </c>
    </row>
    <row r="25" spans="1:47">
      <c r="A25" t="s">
        <v>67</v>
      </c>
      <c r="D25">
        <f>TWEPL!P25</f>
        <v>10.263120000000001</v>
      </c>
      <c r="E25">
        <f>GT_NG!P25</f>
        <v>15.699227284838795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707.44200927435884</v>
      </c>
      <c r="P25" s="36">
        <v>108.36544357551296</v>
      </c>
      <c r="Q25" s="36">
        <v>32.555608308605343</v>
      </c>
      <c r="R25" s="38">
        <v>0</v>
      </c>
      <c r="S25" s="38">
        <v>0</v>
      </c>
      <c r="T25" s="37">
        <f>SUMPRODUCT(LTA!J25:AN25,LTA!J$101:AN$101,LTA!J$103:AN$103)</f>
        <v>21.509999999999998</v>
      </c>
      <c r="U25" s="37">
        <f>SUMPRODUCT(LTA!J25:AN25,LTA!J$102:AN$102,LTA!J$103:AN$103)</f>
        <v>70.69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78.31</v>
      </c>
      <c r="Z25" s="34">
        <f>IEX!N25</f>
        <v>0</v>
      </c>
      <c r="AA25" s="75">
        <f>STOA!H25</f>
        <v>0.53</v>
      </c>
      <c r="AB25" s="75">
        <f>-STOA!N25</f>
        <v>-199.54</v>
      </c>
      <c r="AC25">
        <f t="shared" si="0"/>
        <v>12.058999388865738</v>
      </c>
      <c r="AD25">
        <f t="shared" si="1"/>
        <v>957.43029868918927</v>
      </c>
      <c r="AE25">
        <f>'IDT-1'!B25</f>
        <v>234.72</v>
      </c>
      <c r="AF25" s="24"/>
      <c r="AG25">
        <f t="shared" si="2"/>
        <v>1192.1502986891892</v>
      </c>
      <c r="AI25" s="34">
        <f>PXIL!H25</f>
        <v>0</v>
      </c>
      <c r="AJ25" s="34">
        <f>PXIL!N25</f>
        <v>0</v>
      </c>
      <c r="AK25" s="34">
        <f>RTM_IEX!H25</f>
        <v>39.64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9">
        <f>GDAM_IEX!H25</f>
        <v>0</v>
      </c>
      <c r="AP25" s="149">
        <f>GDAM_IEX!N25</f>
        <v>0</v>
      </c>
      <c r="AQ25" s="149">
        <f>GDAM_PXI!H25</f>
        <v>0</v>
      </c>
      <c r="AR25" s="149">
        <f>GDAM_PXI!N25</f>
        <v>0</v>
      </c>
      <c r="AU25">
        <v>23</v>
      </c>
    </row>
    <row r="26" spans="1:47">
      <c r="A26" t="s">
        <v>68</v>
      </c>
      <c r="D26">
        <f>TWEPL!P26</f>
        <v>10.263120000000001</v>
      </c>
      <c r="E26">
        <f>GT_NG!P26</f>
        <v>15.699227284838795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748.91380870455714</v>
      </c>
      <c r="P26" s="36">
        <v>108.36544357551296</v>
      </c>
      <c r="Q26" s="36">
        <v>32.555608308605343</v>
      </c>
      <c r="R26" s="38">
        <v>0</v>
      </c>
      <c r="S26" s="38">
        <v>0</v>
      </c>
      <c r="T26" s="37">
        <f>SUMPRODUCT(LTA!J26:AN26,LTA!J$101:AN$101,LTA!J$103:AN$103)</f>
        <v>21.41</v>
      </c>
      <c r="U26" s="37">
        <f>SUMPRODUCT(LTA!J26:AN26,LTA!J$102:AN$102,LTA!J$103:AN$103)</f>
        <v>66.860000000000014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113.12</v>
      </c>
      <c r="Z26" s="34">
        <f>IEX!N26</f>
        <v>0</v>
      </c>
      <c r="AA26" s="75">
        <f>STOA!H26</f>
        <v>0.53</v>
      </c>
      <c r="AB26" s="75">
        <f>-STOA!N26</f>
        <v>-199.54</v>
      </c>
      <c r="AC26">
        <f t="shared" si="0"/>
        <v>12.763719223851483</v>
      </c>
      <c r="AD26">
        <f t="shared" si="1"/>
        <v>1036.8073782844017</v>
      </c>
      <c r="AE26">
        <f>'IDT-1'!B26</f>
        <v>205.98500000000001</v>
      </c>
      <c r="AF26" s="24"/>
      <c r="AG26">
        <f t="shared" si="2"/>
        <v>1242.7923782844018</v>
      </c>
      <c r="AI26" s="34">
        <f>PXIL!H26</f>
        <v>0</v>
      </c>
      <c r="AJ26" s="34">
        <f>PXIL!N26</f>
        <v>0</v>
      </c>
      <c r="AK26" s="34">
        <f>RTM_IEX!H26</f>
        <v>47.37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9">
        <f>GDAM_IEX!H26</f>
        <v>0</v>
      </c>
      <c r="AP26" s="149">
        <f>GDAM_IEX!N26</f>
        <v>0</v>
      </c>
      <c r="AQ26" s="149">
        <f>GDAM_PXI!H26</f>
        <v>0</v>
      </c>
      <c r="AR26" s="149">
        <f>GDAM_PXI!N26</f>
        <v>0</v>
      </c>
      <c r="AU26">
        <v>24</v>
      </c>
    </row>
    <row r="27" spans="1:47">
      <c r="A27" t="s">
        <v>69</v>
      </c>
      <c r="D27">
        <f>TWEPL!P27</f>
        <v>10.263120000000001</v>
      </c>
      <c r="E27">
        <f>GT_NG!P27</f>
        <v>15.699227284838795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84.02388963473912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801.57082003178823</v>
      </c>
      <c r="P27" s="36">
        <v>107.42548309788094</v>
      </c>
      <c r="Q27" s="36">
        <v>32.555608308605343</v>
      </c>
      <c r="R27" s="38">
        <v>0.48</v>
      </c>
      <c r="S27" s="38">
        <v>0</v>
      </c>
      <c r="T27" s="37">
        <f>SUMPRODUCT(LTA!J27:AN27,LTA!J$101:AN$101,LTA!J$103:AN$103)</f>
        <v>21.27</v>
      </c>
      <c r="U27" s="37">
        <f>SUMPRODUCT(LTA!J27:AN27,LTA!J$102:AN$102,LTA!J$103:AN$103)</f>
        <v>66.25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171.12</v>
      </c>
      <c r="Z27" s="34">
        <f>IEX!N27</f>
        <v>0</v>
      </c>
      <c r="AA27" s="75">
        <f>STOA!H27</f>
        <v>0.57999999999999996</v>
      </c>
      <c r="AB27" s="75">
        <f>-STOA!N27</f>
        <v>-275.88</v>
      </c>
      <c r="AC27">
        <f t="shared" si="0"/>
        <v>14.473073526372346</v>
      </c>
      <c r="AD27">
        <f t="shared" si="1"/>
        <v>1075.9850748314798</v>
      </c>
      <c r="AE27">
        <f>'IDT-1'!B27</f>
        <v>230.934</v>
      </c>
      <c r="AF27" s="24"/>
      <c r="AG27">
        <f t="shared" si="2"/>
        <v>1306.9190748314797</v>
      </c>
      <c r="AI27" s="34">
        <f>PXIL!H27</f>
        <v>0</v>
      </c>
      <c r="AJ27" s="34">
        <f>PXIL!N27</f>
        <v>0</v>
      </c>
      <c r="AK27" s="34">
        <f>RTM_IEX!H27</f>
        <v>55.1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9">
        <f>GDAM_IEX!H27</f>
        <v>0</v>
      </c>
      <c r="AP27" s="149">
        <f>GDAM_IEX!N27</f>
        <v>0</v>
      </c>
      <c r="AQ27" s="149">
        <f>GDAM_PXI!H27</f>
        <v>0</v>
      </c>
      <c r="AR27" s="149">
        <f>GDAM_PXI!N27</f>
        <v>0</v>
      </c>
      <c r="AU27">
        <v>25</v>
      </c>
    </row>
    <row r="28" spans="1:47">
      <c r="A28" t="s">
        <v>70</v>
      </c>
      <c r="D28">
        <f>TWEPL!P28</f>
        <v>10.263120000000001</v>
      </c>
      <c r="E28">
        <f>GT_NG!P28</f>
        <v>15.699227284838795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99.61449848710653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862.60439264079264</v>
      </c>
      <c r="P28" s="36">
        <v>107.42548309788094</v>
      </c>
      <c r="Q28" s="36">
        <v>32.555608308605343</v>
      </c>
      <c r="R28" s="38">
        <v>1.92</v>
      </c>
      <c r="S28" s="38">
        <v>0</v>
      </c>
      <c r="T28" s="37">
        <f>SUMPRODUCT(LTA!J28:AN28,LTA!J$101:AN$101,LTA!J$103:AN$103)</f>
        <v>21.37</v>
      </c>
      <c r="U28" s="37">
        <f>SUMPRODUCT(LTA!J28:AN28,LTA!J$102:AN$102,LTA!J$103:AN$103)</f>
        <v>65.900000000000006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243.64</v>
      </c>
      <c r="Z28" s="34">
        <f>IEX!N28</f>
        <v>0</v>
      </c>
      <c r="AA28" s="75">
        <f>STOA!H28</f>
        <v>0.57999999999999996</v>
      </c>
      <c r="AB28" s="75">
        <f>-STOA!N28</f>
        <v>-275.88</v>
      </c>
      <c r="AC28">
        <f t="shared" si="0"/>
        <v>15.779118323232419</v>
      </c>
      <c r="AD28">
        <f t="shared" si="1"/>
        <v>1223.0932114959917</v>
      </c>
      <c r="AE28">
        <f>'IDT-1'!B28</f>
        <v>155.38400000000001</v>
      </c>
      <c r="AF28" s="24"/>
      <c r="AG28">
        <f t="shared" si="2"/>
        <v>1378.4772114959917</v>
      </c>
      <c r="AI28" s="34">
        <f>PXIL!H28</f>
        <v>0</v>
      </c>
      <c r="AJ28" s="34">
        <f>PXIL!N28</f>
        <v>0</v>
      </c>
      <c r="AK28" s="34">
        <f>RTM_IEX!H28</f>
        <v>53.18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9">
        <f>GDAM_IEX!H28</f>
        <v>0</v>
      </c>
      <c r="AP28" s="149">
        <f>GDAM_IEX!N28</f>
        <v>0</v>
      </c>
      <c r="AQ28" s="149">
        <f>GDAM_PXI!H28</f>
        <v>0</v>
      </c>
      <c r="AR28" s="149">
        <f>GDAM_PXI!N28</f>
        <v>0</v>
      </c>
      <c r="AU28">
        <v>26</v>
      </c>
    </row>
    <row r="29" spans="1:47">
      <c r="A29" t="s">
        <v>71</v>
      </c>
      <c r="D29">
        <f>TWEPL!P29</f>
        <v>10.263120000000001</v>
      </c>
      <c r="E29">
        <f>GT_NG!P29</f>
        <v>15.699227284838795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99.61449848710653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868.30640052994067</v>
      </c>
      <c r="P29" s="36">
        <v>107.42548309788094</v>
      </c>
      <c r="Q29" s="36">
        <v>32.555608308605343</v>
      </c>
      <c r="R29" s="38">
        <v>6.72</v>
      </c>
      <c r="S29" s="38">
        <v>0</v>
      </c>
      <c r="T29" s="37">
        <f>SUMPRODUCT(LTA!J29:AN29,LTA!J$101:AN$101,LTA!J$103:AN$103)</f>
        <v>21.380000000000003</v>
      </c>
      <c r="U29" s="37">
        <f>SUMPRODUCT(LTA!J29:AN29,LTA!J$102:AN$102,LTA!J$103:AN$103)</f>
        <v>64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318.08</v>
      </c>
      <c r="Z29" s="34">
        <f>IEX!N29</f>
        <v>0</v>
      </c>
      <c r="AA29" s="75">
        <f>STOA!H29</f>
        <v>0.57999999999999996</v>
      </c>
      <c r="AB29" s="75">
        <f>-STOA!N29</f>
        <v>-275.88</v>
      </c>
      <c r="AC29">
        <f t="shared" si="0"/>
        <v>16.72267199265692</v>
      </c>
      <c r="AD29">
        <f t="shared" si="1"/>
        <v>1329.3716657157154</v>
      </c>
      <c r="AE29">
        <f>'IDT-1'!B29</f>
        <v>93.497</v>
      </c>
      <c r="AF29" s="24"/>
      <c r="AG29">
        <f t="shared" si="2"/>
        <v>1422.8686657157155</v>
      </c>
      <c r="AI29" s="34">
        <f>PXIL!H29</f>
        <v>0</v>
      </c>
      <c r="AJ29" s="34">
        <f>PXIL!N29</f>
        <v>0</v>
      </c>
      <c r="AK29" s="34">
        <f>RTM_IEX!H29</f>
        <v>77.349999999999994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9">
        <f>GDAM_IEX!H29</f>
        <v>0</v>
      </c>
      <c r="AP29" s="149">
        <f>GDAM_IEX!N29</f>
        <v>0</v>
      </c>
      <c r="AQ29" s="149">
        <f>GDAM_PXI!H29</f>
        <v>0</v>
      </c>
      <c r="AR29" s="149">
        <f>GDAM_PXI!N29</f>
        <v>0</v>
      </c>
      <c r="AU29">
        <v>27</v>
      </c>
    </row>
    <row r="30" spans="1:47">
      <c r="A30" t="s">
        <v>72</v>
      </c>
      <c r="D30">
        <f>TWEPL!P30</f>
        <v>10.263120000000001</v>
      </c>
      <c r="E30">
        <f>GT_NG!P30</f>
        <v>15.699227284838795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99.61449848710653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867.48663545078557</v>
      </c>
      <c r="P30" s="36">
        <v>107.42548309788094</v>
      </c>
      <c r="Q30" s="36">
        <v>32.555608308605343</v>
      </c>
      <c r="R30" s="38">
        <v>20.59</v>
      </c>
      <c r="S30" s="38">
        <v>0</v>
      </c>
      <c r="T30" s="37">
        <f>SUMPRODUCT(LTA!J30:AN30,LTA!J$101:AN$101,LTA!J$103:AN$103)</f>
        <v>23.67</v>
      </c>
      <c r="U30" s="37">
        <f>SUMPRODUCT(LTA!J30:AN30,LTA!J$102:AN$102,LTA!J$103:AN$103)</f>
        <v>62.92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331.61</v>
      </c>
      <c r="Z30" s="34">
        <f>IEX!N30</f>
        <v>0</v>
      </c>
      <c r="AA30" s="75">
        <f>STOA!H30</f>
        <v>0.57999999999999996</v>
      </c>
      <c r="AB30" s="75">
        <f>-STOA!N30</f>
        <v>-275.88</v>
      </c>
      <c r="AC30">
        <f t="shared" si="0"/>
        <v>17.052234059960359</v>
      </c>
      <c r="AD30">
        <f t="shared" si="1"/>
        <v>1366.4923385692568</v>
      </c>
      <c r="AE30">
        <f>'IDT-1'!B30</f>
        <v>78</v>
      </c>
      <c r="AF30" s="24"/>
      <c r="AG30">
        <f t="shared" si="2"/>
        <v>1444.4923385692568</v>
      </c>
      <c r="AI30" s="34">
        <f>PXIL!H30</f>
        <v>0</v>
      </c>
      <c r="AJ30" s="34">
        <f>PXIL!N30</f>
        <v>0</v>
      </c>
      <c r="AK30" s="34">
        <f>RTM_IEX!H30</f>
        <v>87.01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9">
        <f>GDAM_IEX!H30</f>
        <v>0</v>
      </c>
      <c r="AP30" s="149">
        <f>GDAM_IEX!N30</f>
        <v>0</v>
      </c>
      <c r="AQ30" s="149">
        <f>GDAM_PXI!H30</f>
        <v>0</v>
      </c>
      <c r="AR30" s="149">
        <f>GDAM_PXI!N30</f>
        <v>0</v>
      </c>
      <c r="AU30">
        <v>28</v>
      </c>
    </row>
    <row r="31" spans="1:47">
      <c r="A31" t="s">
        <v>73</v>
      </c>
      <c r="D31">
        <f>TWEPL!P31</f>
        <v>10.263120000000001</v>
      </c>
      <c r="E31">
        <f>GT_NG!P31</f>
        <v>15.699227284838795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99.61449848710653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866.81351077690215</v>
      </c>
      <c r="P31" s="36">
        <v>107.42548309788094</v>
      </c>
      <c r="Q31" s="36">
        <v>32.555608308605343</v>
      </c>
      <c r="R31" s="38">
        <v>41.5</v>
      </c>
      <c r="S31" s="38">
        <v>0</v>
      </c>
      <c r="T31" s="37">
        <f>SUMPRODUCT(LTA!J31:AN31,LTA!J$101:AN$101,LTA!J$103:AN$103)</f>
        <v>34.630000000000003</v>
      </c>
      <c r="U31" s="37">
        <f>SUMPRODUCT(LTA!J31:AN31,LTA!J$102:AN$102,LTA!J$103:AN$103)</f>
        <v>62.22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318.08</v>
      </c>
      <c r="Z31" s="34">
        <f>IEX!N31</f>
        <v>0</v>
      </c>
      <c r="AA31" s="75">
        <f>STOA!H31</f>
        <v>0.68</v>
      </c>
      <c r="AB31" s="75">
        <f>-STOA!N31</f>
        <v>-275.88</v>
      </c>
      <c r="AC31">
        <f t="shared" si="0"/>
        <v>17.006798562830181</v>
      </c>
      <c r="AD31">
        <f t="shared" si="1"/>
        <v>1361.3746493925034</v>
      </c>
      <c r="AE31">
        <f>'IDT-1'!B31</f>
        <v>82.488</v>
      </c>
      <c r="AF31" s="24"/>
      <c r="AG31">
        <f t="shared" si="2"/>
        <v>1443.8626493925035</v>
      </c>
      <c r="AI31" s="34">
        <f>PXIL!H31</f>
        <v>0</v>
      </c>
      <c r="AJ31" s="34">
        <f>PXIL!N31</f>
        <v>0</v>
      </c>
      <c r="AK31" s="34">
        <f>RTM_IEX!H31</f>
        <v>64.78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9">
        <f>GDAM_IEX!H31</f>
        <v>0</v>
      </c>
      <c r="AP31" s="149">
        <f>GDAM_IEX!N31</f>
        <v>0</v>
      </c>
      <c r="AQ31" s="149">
        <f>GDAM_PXI!H31</f>
        <v>0</v>
      </c>
      <c r="AR31" s="149">
        <f>GDAM_PXI!N31</f>
        <v>0</v>
      </c>
      <c r="AU31">
        <v>29</v>
      </c>
    </row>
    <row r="32" spans="1:47">
      <c r="A32" t="s">
        <v>74</v>
      </c>
      <c r="D32">
        <f>TWEPL!P32</f>
        <v>10.263120000000001</v>
      </c>
      <c r="E32">
        <f>GT_NG!P32</f>
        <v>15.699227284838795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99.61449848710653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839.24587466961373</v>
      </c>
      <c r="P32" s="36">
        <v>107.42548309788094</v>
      </c>
      <c r="Q32" s="36">
        <v>32.555608308605343</v>
      </c>
      <c r="R32" s="38">
        <v>42.999999999999993</v>
      </c>
      <c r="S32" s="38">
        <v>0</v>
      </c>
      <c r="T32" s="37">
        <f>SUMPRODUCT(LTA!J32:AN32,LTA!J$101:AN$101,LTA!J$103:AN$103)</f>
        <v>51.96</v>
      </c>
      <c r="U32" s="37">
        <f>SUMPRODUCT(LTA!J32:AN32,LTA!J$102:AN$102,LTA!J$103:AN$103)</f>
        <v>54.96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335.48</v>
      </c>
      <c r="Z32" s="34">
        <f>IEX!N32</f>
        <v>0</v>
      </c>
      <c r="AA32" s="75">
        <f>STOA!H32</f>
        <v>0.68</v>
      </c>
      <c r="AB32" s="75">
        <f>-STOA!N32</f>
        <v>-275.88</v>
      </c>
      <c r="AC32">
        <f t="shared" si="0"/>
        <v>16.866019365086046</v>
      </c>
      <c r="AD32">
        <f t="shared" si="1"/>
        <v>1345.5177924829597</v>
      </c>
      <c r="AE32">
        <f>'IDT-1'!B32</f>
        <v>89.733000000000004</v>
      </c>
      <c r="AF32" s="24"/>
      <c r="AG32">
        <f t="shared" si="2"/>
        <v>1435.2507924829597</v>
      </c>
      <c r="AI32" s="34">
        <f>PXIL!H32</f>
        <v>0</v>
      </c>
      <c r="AJ32" s="34">
        <f>PXIL!N32</f>
        <v>0</v>
      </c>
      <c r="AK32" s="34">
        <f>RTM_IEX!H32</f>
        <v>47.38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9">
        <f>GDAM_IEX!H32</f>
        <v>0</v>
      </c>
      <c r="AP32" s="149">
        <f>GDAM_IEX!N32</f>
        <v>0</v>
      </c>
      <c r="AQ32" s="149">
        <f>GDAM_PXI!H32</f>
        <v>0</v>
      </c>
      <c r="AR32" s="149">
        <f>GDAM_PXI!N32</f>
        <v>0</v>
      </c>
      <c r="AU32">
        <v>30</v>
      </c>
    </row>
    <row r="33" spans="1:47">
      <c r="A33" t="s">
        <v>75</v>
      </c>
      <c r="D33">
        <f>TWEPL!P33</f>
        <v>10.263120000000001</v>
      </c>
      <c r="E33">
        <f>GT_NG!P33</f>
        <v>15.699227284838795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99.61449848710653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801.76792675264028</v>
      </c>
      <c r="P33" s="36">
        <v>107.42548309788094</v>
      </c>
      <c r="Q33" s="36">
        <v>32.555608308605343</v>
      </c>
      <c r="R33" s="38">
        <v>45.5</v>
      </c>
      <c r="S33" s="38">
        <v>0</v>
      </c>
      <c r="T33" s="37">
        <f>SUMPRODUCT(LTA!J33:AN33,LTA!J$101:AN$101,LTA!J$103:AN$103)</f>
        <v>81.91</v>
      </c>
      <c r="U33" s="37">
        <f>SUMPRODUCT(LTA!J33:AN33,LTA!J$102:AN$102,LTA!J$103:AN$103)</f>
        <v>52.81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285.20999999999998</v>
      </c>
      <c r="Z33" s="34">
        <f>IEX!N33</f>
        <v>0</v>
      </c>
      <c r="AA33" s="75">
        <f>STOA!H33</f>
        <v>0.68</v>
      </c>
      <c r="AB33" s="75">
        <f>-STOA!N33</f>
        <v>-275.88</v>
      </c>
      <c r="AC33">
        <f t="shared" si="0"/>
        <v>16.564637423416677</v>
      </c>
      <c r="AD33">
        <f t="shared" si="1"/>
        <v>1311.5712265076554</v>
      </c>
      <c r="AE33">
        <f>'IDT-1'!B33</f>
        <v>113.255</v>
      </c>
      <c r="AF33" s="24"/>
      <c r="AG33">
        <f t="shared" si="2"/>
        <v>1424.8262265076555</v>
      </c>
      <c r="AI33" s="34">
        <f>PXIL!H33</f>
        <v>0</v>
      </c>
      <c r="AJ33" s="34">
        <f>PXIL!N33</f>
        <v>0</v>
      </c>
      <c r="AK33" s="34">
        <f>RTM_IEX!H33</f>
        <v>70.58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9">
        <f>GDAM_IEX!H33</f>
        <v>0</v>
      </c>
      <c r="AP33" s="149">
        <f>GDAM_IEX!N33</f>
        <v>0</v>
      </c>
      <c r="AQ33" s="149">
        <f>GDAM_PXI!H33</f>
        <v>0</v>
      </c>
      <c r="AR33" s="149">
        <f>GDAM_PXI!N33</f>
        <v>0</v>
      </c>
      <c r="AU33">
        <v>31</v>
      </c>
    </row>
    <row r="34" spans="1:47">
      <c r="A34" t="s">
        <v>76</v>
      </c>
      <c r="D34">
        <f>TWEPL!P34</f>
        <v>10.263120000000001</v>
      </c>
      <c r="E34">
        <f>GT_NG!P34</f>
        <v>15.699227284838795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99.61449848710653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755.17462693255095</v>
      </c>
      <c r="P34" s="36">
        <v>107.42548309788094</v>
      </c>
      <c r="Q34" s="36">
        <v>32.555608308605343</v>
      </c>
      <c r="R34" s="38">
        <v>46</v>
      </c>
      <c r="S34" s="38">
        <v>0</v>
      </c>
      <c r="T34" s="37">
        <f>SUMPRODUCT(LTA!J34:AN34,LTA!J$101:AN$101,LTA!J$103:AN$103)</f>
        <v>123.06</v>
      </c>
      <c r="U34" s="37">
        <f>SUMPRODUCT(LTA!J34:AN34,LTA!J$102:AN$102,LTA!J$103:AN$103)</f>
        <v>52.18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292.94</v>
      </c>
      <c r="Z34" s="34">
        <f>IEX!N34</f>
        <v>0</v>
      </c>
      <c r="AA34" s="75">
        <f>STOA!H34</f>
        <v>0.68</v>
      </c>
      <c r="AB34" s="75">
        <f>-STOA!N34</f>
        <v>-275.88</v>
      </c>
      <c r="AC34">
        <f t="shared" si="0"/>
        <v>16.711216384999894</v>
      </c>
      <c r="AD34">
        <f t="shared" si="1"/>
        <v>1328.0813477259828</v>
      </c>
      <c r="AE34">
        <f>'IDT-1'!B34</f>
        <v>87.299000000000007</v>
      </c>
      <c r="AF34" s="24"/>
      <c r="AG34">
        <f t="shared" si="2"/>
        <v>1415.3803477259828</v>
      </c>
      <c r="AI34" s="34">
        <f>PXIL!H34</f>
        <v>0</v>
      </c>
      <c r="AJ34" s="34">
        <f>PXIL!N34</f>
        <v>0</v>
      </c>
      <c r="AK34" s="34">
        <f>RTM_IEX!H34</f>
        <v>85.08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9">
        <f>GDAM_IEX!H34</f>
        <v>0</v>
      </c>
      <c r="AP34" s="149">
        <f>GDAM_IEX!N34</f>
        <v>0</v>
      </c>
      <c r="AQ34" s="149">
        <f>GDAM_PXI!H34</f>
        <v>0</v>
      </c>
      <c r="AR34" s="149">
        <f>GDAM_PXI!N34</f>
        <v>0</v>
      </c>
      <c r="AU34">
        <v>32</v>
      </c>
    </row>
    <row r="35" spans="1:47">
      <c r="A35" t="s">
        <v>77</v>
      </c>
      <c r="D35">
        <f>TWEPL!P35</f>
        <v>7.5096000000000007</v>
      </c>
      <c r="E35">
        <f>GT_NG!P35</f>
        <v>15.699227284838795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99.61449848710653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743.59401324729129</v>
      </c>
      <c r="P35" s="36">
        <v>107.42548309788094</v>
      </c>
      <c r="Q35" s="36">
        <v>32.555608308605343</v>
      </c>
      <c r="R35" s="38">
        <v>47.5</v>
      </c>
      <c r="S35" s="38">
        <v>0</v>
      </c>
      <c r="T35" s="37">
        <f>SUMPRODUCT(LTA!J35:AN35,LTA!J$101:AN$101,LTA!J$103:AN$103)</f>
        <v>171.91</v>
      </c>
      <c r="U35" s="37">
        <f>SUMPRODUCT(LTA!J35:AN35,LTA!J$102:AN$102,LTA!J$103:AN$103)</f>
        <v>52.18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293.89999999999998</v>
      </c>
      <c r="Z35" s="34">
        <f>IEX!N35</f>
        <v>0</v>
      </c>
      <c r="AA35" s="75">
        <f>STOA!H35</f>
        <v>0.97</v>
      </c>
      <c r="AB35" s="75">
        <f>-STOA!N35</f>
        <v>-275.88</v>
      </c>
      <c r="AC35">
        <f t="shared" si="0"/>
        <v>16.954060008569609</v>
      </c>
      <c r="AD35">
        <f t="shared" si="1"/>
        <v>1355.4343704171538</v>
      </c>
      <c r="AE35">
        <f>'IDT-1'!B35</f>
        <v>59.423999999999999</v>
      </c>
      <c r="AF35" s="24"/>
      <c r="AG35">
        <f t="shared" si="2"/>
        <v>1414.8583704171538</v>
      </c>
      <c r="AI35" s="34">
        <f>PXIL!H35</f>
        <v>0</v>
      </c>
      <c r="AJ35" s="34">
        <f>PXIL!N35</f>
        <v>0</v>
      </c>
      <c r="AK35" s="34">
        <f>RTM_IEX!H35</f>
        <v>75.41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9">
        <f>GDAM_IEX!H35</f>
        <v>0</v>
      </c>
      <c r="AP35" s="149">
        <f>GDAM_IEX!N35</f>
        <v>0</v>
      </c>
      <c r="AQ35" s="149">
        <f>GDAM_PXI!H35</f>
        <v>0</v>
      </c>
      <c r="AR35" s="149">
        <f>GDAM_PXI!N35</f>
        <v>0</v>
      </c>
      <c r="AU35">
        <v>33</v>
      </c>
    </row>
    <row r="36" spans="1:47">
      <c r="A36" t="s">
        <v>78</v>
      </c>
      <c r="D36">
        <f>TWEPL!P36</f>
        <v>7.5096000000000007</v>
      </c>
      <c r="E36">
        <f>GT_NG!P36</f>
        <v>15.699227284838795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99.61449848710653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738.88665396204556</v>
      </c>
      <c r="P36" s="36">
        <v>107.42548309788094</v>
      </c>
      <c r="Q36" s="36">
        <v>32.555608308605343</v>
      </c>
      <c r="R36" s="38">
        <v>47.5</v>
      </c>
      <c r="S36" s="38">
        <v>0</v>
      </c>
      <c r="T36" s="37">
        <f>SUMPRODUCT(LTA!J36:AN36,LTA!J$101:AN$101,LTA!J$103:AN$103)</f>
        <v>211.69</v>
      </c>
      <c r="U36" s="37">
        <f>SUMPRODUCT(LTA!J36:AN36,LTA!J$102:AN$102,LTA!J$103:AN$103)</f>
        <v>53.15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214.63</v>
      </c>
      <c r="Z36" s="34">
        <f>IEX!N36</f>
        <v>0</v>
      </c>
      <c r="AA36" s="75">
        <f>STOA!H36</f>
        <v>0.97</v>
      </c>
      <c r="AB36" s="75">
        <f>-STOA!N36</f>
        <v>-275.88</v>
      </c>
      <c r="AC36">
        <f t="shared" si="0"/>
        <v>16.582195246859445</v>
      </c>
      <c r="AD36">
        <f t="shared" si="1"/>
        <v>1313.5488758936181</v>
      </c>
      <c r="AE36">
        <f>'IDT-1'!B36</f>
        <v>116.917</v>
      </c>
      <c r="AF36" s="24"/>
      <c r="AG36">
        <f t="shared" si="2"/>
        <v>1430.465875893618</v>
      </c>
      <c r="AI36" s="34">
        <f>PXIL!H36</f>
        <v>0</v>
      </c>
      <c r="AJ36" s="34">
        <f>PXIL!N36</f>
        <v>0</v>
      </c>
      <c r="AK36" s="34">
        <f>RTM_IEX!H36</f>
        <v>76.38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9">
        <f>GDAM_IEX!H36</f>
        <v>0</v>
      </c>
      <c r="AP36" s="149">
        <f>GDAM_IEX!N36</f>
        <v>0</v>
      </c>
      <c r="AQ36" s="149">
        <f>GDAM_PXI!H36</f>
        <v>0</v>
      </c>
      <c r="AR36" s="149">
        <f>GDAM_PXI!N36</f>
        <v>0</v>
      </c>
      <c r="AU36">
        <v>34</v>
      </c>
    </row>
    <row r="37" spans="1:47">
      <c r="A37" t="s">
        <v>79</v>
      </c>
      <c r="D37">
        <f>TWEPL!P37</f>
        <v>7.5096000000000007</v>
      </c>
      <c r="E37">
        <f>GT_NG!P37</f>
        <v>15.699227284838795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99.61449848710653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766.54234250120226</v>
      </c>
      <c r="P37" s="36">
        <v>107.42548309788094</v>
      </c>
      <c r="Q37" s="36">
        <v>32.555608308605343</v>
      </c>
      <c r="R37" s="38">
        <v>47.5</v>
      </c>
      <c r="S37" s="38">
        <v>0</v>
      </c>
      <c r="T37" s="37">
        <f>SUMPRODUCT(LTA!J37:AN37,LTA!J$101:AN$101,LTA!J$103:AN$103)</f>
        <v>252.76000000000002</v>
      </c>
      <c r="U37" s="37">
        <f>SUMPRODUCT(LTA!J37:AN37,LTA!J$102:AN$102,LTA!J$103:AN$103)</f>
        <v>53.15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100.55</v>
      </c>
      <c r="Z37" s="34">
        <f>IEX!N37</f>
        <v>0</v>
      </c>
      <c r="AA37" s="75">
        <f>STOA!H37</f>
        <v>0.97</v>
      </c>
      <c r="AB37" s="75">
        <f>-STOA!N37</f>
        <v>-275.88</v>
      </c>
      <c r="AC37">
        <f t="shared" si="0"/>
        <v>16.038493306004025</v>
      </c>
      <c r="AD37">
        <f t="shared" si="1"/>
        <v>1252.3082663736297</v>
      </c>
      <c r="AE37">
        <f>'IDT-1'!B37</f>
        <v>167.227</v>
      </c>
      <c r="AF37" s="24"/>
      <c r="AG37">
        <f t="shared" si="2"/>
        <v>1419.5352663736298</v>
      </c>
      <c r="AI37" s="34">
        <f>PXIL!H37</f>
        <v>0</v>
      </c>
      <c r="AJ37" s="34">
        <f>PXIL!N37</f>
        <v>0</v>
      </c>
      <c r="AK37" s="34">
        <f>RTM_IEX!H37</f>
        <v>59.95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9">
        <f>GDAM_IEX!H37</f>
        <v>0</v>
      </c>
      <c r="AP37" s="149">
        <f>GDAM_IEX!N37</f>
        <v>0</v>
      </c>
      <c r="AQ37" s="149">
        <f>GDAM_PXI!H37</f>
        <v>0</v>
      </c>
      <c r="AR37" s="149">
        <f>GDAM_PXI!N37</f>
        <v>0</v>
      </c>
      <c r="AU37">
        <v>35</v>
      </c>
    </row>
    <row r="38" spans="1:47">
      <c r="A38" t="s">
        <v>80</v>
      </c>
      <c r="D38">
        <f>TWEPL!P38</f>
        <v>7.5096000000000007</v>
      </c>
      <c r="E38">
        <f>GT_NG!P38</f>
        <v>15.699227284838795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99.61449848710653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756.95623610025905</v>
      </c>
      <c r="P38" s="36">
        <v>107.42548309788094</v>
      </c>
      <c r="Q38" s="36">
        <v>32.555608308605343</v>
      </c>
      <c r="R38" s="38">
        <v>47.5</v>
      </c>
      <c r="S38" s="38">
        <v>0</v>
      </c>
      <c r="T38" s="37">
        <f>SUMPRODUCT(LTA!J38:AN38,LTA!J$101:AN$101,LTA!J$103:AN$103)</f>
        <v>296.5</v>
      </c>
      <c r="U38" s="37">
        <f>SUMPRODUCT(LTA!J38:AN38,LTA!J$102:AN$102,LTA!J$103:AN$103)</f>
        <v>53.15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40.61</v>
      </c>
      <c r="Z38" s="34">
        <f>IEX!N38</f>
        <v>0</v>
      </c>
      <c r="AA38" s="75">
        <f>STOA!H38</f>
        <v>0.97</v>
      </c>
      <c r="AB38" s="75">
        <f>-STOA!N38</f>
        <v>-275.88</v>
      </c>
      <c r="AC38">
        <f t="shared" si="0"/>
        <v>15.811487569675723</v>
      </c>
      <c r="AD38">
        <f t="shared" si="1"/>
        <v>1226.739165709015</v>
      </c>
      <c r="AE38">
        <f>'IDT-1'!B38</f>
        <v>199.95499999999998</v>
      </c>
      <c r="AF38" s="24"/>
      <c r="AG38">
        <f t="shared" si="2"/>
        <v>1426.6941657090149</v>
      </c>
      <c r="AI38" s="34">
        <f>PXIL!H38</f>
        <v>0</v>
      </c>
      <c r="AJ38" s="34">
        <f>PXIL!N38</f>
        <v>0</v>
      </c>
      <c r="AK38" s="34">
        <f>RTM_IEX!H38</f>
        <v>59.94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9">
        <f>GDAM_IEX!H38</f>
        <v>0</v>
      </c>
      <c r="AP38" s="149">
        <f>GDAM_IEX!N38</f>
        <v>0</v>
      </c>
      <c r="AQ38" s="149">
        <f>GDAM_PXI!H38</f>
        <v>0</v>
      </c>
      <c r="AR38" s="149">
        <f>GDAM_PXI!N38</f>
        <v>0</v>
      </c>
      <c r="AU38">
        <v>36</v>
      </c>
    </row>
    <row r="39" spans="1:47">
      <c r="A39" t="s">
        <v>81</v>
      </c>
      <c r="D39">
        <f>TWEPL!P39</f>
        <v>4.7143600000000001</v>
      </c>
      <c r="E39">
        <f>GT_NG!P39</f>
        <v>15.134108951546672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84.02388963473912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743.11125198766706</v>
      </c>
      <c r="P39" s="36">
        <v>107.42548309788094</v>
      </c>
      <c r="Q39" s="36">
        <v>32.555608308605343</v>
      </c>
      <c r="R39" s="38">
        <v>47.5</v>
      </c>
      <c r="S39" s="38">
        <v>0</v>
      </c>
      <c r="T39" s="37">
        <f>SUMPRODUCT(LTA!J39:AN39,LTA!J$101:AN$101,LTA!J$103:AN$103)</f>
        <v>337</v>
      </c>
      <c r="U39" s="37">
        <f>SUMPRODUCT(LTA!J39:AN39,LTA!J$102:AN$102,LTA!J$103:AN$103)</f>
        <v>53.15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59.95</v>
      </c>
      <c r="Z39" s="34">
        <f>IEX!N39</f>
        <v>0</v>
      </c>
      <c r="AA39" s="75">
        <f>STOA!H39</f>
        <v>0.97</v>
      </c>
      <c r="AB39" s="75">
        <f>-STOA!N39</f>
        <v>-275.88</v>
      </c>
      <c r="AC39">
        <f t="shared" si="0"/>
        <v>16.253723198251112</v>
      </c>
      <c r="AD39">
        <f t="shared" si="1"/>
        <v>1276.5509787821884</v>
      </c>
      <c r="AE39">
        <f>'IDT-1'!B39</f>
        <v>186.27600000000001</v>
      </c>
      <c r="AF39" s="24"/>
      <c r="AG39">
        <f t="shared" si="2"/>
        <v>1462.8269787821885</v>
      </c>
      <c r="AI39" s="34">
        <f>PXIL!H39</f>
        <v>0</v>
      </c>
      <c r="AJ39" s="34">
        <f>PXIL!N39</f>
        <v>0</v>
      </c>
      <c r="AK39" s="34">
        <f>RTM_IEX!H39</f>
        <v>83.15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9">
        <f>GDAM_IEX!H39</f>
        <v>0</v>
      </c>
      <c r="AP39" s="149">
        <f>GDAM_IEX!N39</f>
        <v>0</v>
      </c>
      <c r="AQ39" s="149">
        <f>GDAM_PXI!H39</f>
        <v>0</v>
      </c>
      <c r="AR39" s="149">
        <f>GDAM_PXI!N39</f>
        <v>0</v>
      </c>
      <c r="AU39">
        <v>37</v>
      </c>
    </row>
    <row r="40" spans="1:47">
      <c r="A40" t="s">
        <v>82</v>
      </c>
      <c r="D40">
        <f>TWEPL!P40</f>
        <v>4.7143600000000001</v>
      </c>
      <c r="E40">
        <f>GT_NG!P40</f>
        <v>15.134108951546672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84.02388963473912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726.19220949836063</v>
      </c>
      <c r="P40" s="36">
        <v>107.42548309788094</v>
      </c>
      <c r="Q40" s="36">
        <v>32.555608308605343</v>
      </c>
      <c r="R40" s="38">
        <v>47.5</v>
      </c>
      <c r="S40" s="38">
        <v>0</v>
      </c>
      <c r="T40" s="37">
        <f>SUMPRODUCT(LTA!J40:AN40,LTA!J$101:AN$101,LTA!J$103:AN$103)</f>
        <v>374.59000000000003</v>
      </c>
      <c r="U40" s="37">
        <f>SUMPRODUCT(LTA!J40:AN40,LTA!J$102:AN$102,LTA!J$103:AN$103)</f>
        <v>54.11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93.78</v>
      </c>
      <c r="Z40" s="34">
        <f>IEX!N40</f>
        <v>0</v>
      </c>
      <c r="AA40" s="75">
        <f>STOA!H40</f>
        <v>0.97</v>
      </c>
      <c r="AB40" s="75">
        <f>-STOA!N40</f>
        <v>-275.88</v>
      </c>
      <c r="AC40">
        <f t="shared" si="0"/>
        <v>16.741691624345211</v>
      </c>
      <c r="AD40">
        <f t="shared" si="1"/>
        <v>1331.5139678667874</v>
      </c>
      <c r="AE40">
        <f>'IDT-1'!B40</f>
        <v>158</v>
      </c>
      <c r="AF40" s="24"/>
      <c r="AG40">
        <f t="shared" si="2"/>
        <v>1489.5139678667874</v>
      </c>
      <c r="AI40" s="34">
        <f>PXIL!H40</f>
        <v>0</v>
      </c>
      <c r="AJ40" s="34">
        <f>PXIL!N40</f>
        <v>0</v>
      </c>
      <c r="AK40" s="34">
        <f>RTM_IEX!H40</f>
        <v>83.14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9">
        <f>GDAM_IEX!H40</f>
        <v>0</v>
      </c>
      <c r="AP40" s="149">
        <f>GDAM_IEX!N40</f>
        <v>0</v>
      </c>
      <c r="AQ40" s="149">
        <f>GDAM_PXI!H40</f>
        <v>0</v>
      </c>
      <c r="AR40" s="149">
        <f>GDAM_PXI!N40</f>
        <v>0</v>
      </c>
      <c r="AU40">
        <v>38</v>
      </c>
    </row>
    <row r="41" spans="1:47">
      <c r="A41" t="s">
        <v>83</v>
      </c>
      <c r="D41">
        <f>TWEPL!P41</f>
        <v>0</v>
      </c>
      <c r="E41">
        <f>GT_NG!P41</f>
        <v>15.134108951546672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84.02388963473912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682.56420131624179</v>
      </c>
      <c r="P41" s="36">
        <v>107.42548309788094</v>
      </c>
      <c r="Q41" s="36">
        <v>32.555608308605343</v>
      </c>
      <c r="R41" s="38">
        <v>47.5</v>
      </c>
      <c r="S41" s="38">
        <v>0</v>
      </c>
      <c r="T41" s="37">
        <f>SUMPRODUCT(LTA!J41:AN41,LTA!J$101:AN$101,LTA!J$103:AN$103)</f>
        <v>409.15000000000003</v>
      </c>
      <c r="U41" s="37">
        <f>SUMPRODUCT(LTA!J41:AN41,LTA!J$102:AN$102,LTA!J$103:AN$103)</f>
        <v>55.11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125.68</v>
      </c>
      <c r="Z41" s="34">
        <f>IEX!N41</f>
        <v>0</v>
      </c>
      <c r="AA41" s="75">
        <f>STOA!H41</f>
        <v>0.97</v>
      </c>
      <c r="AB41" s="75">
        <f>-STOA!N41</f>
        <v>-275.88</v>
      </c>
      <c r="AC41">
        <f t="shared" si="0"/>
        <v>17.148230784342569</v>
      </c>
      <c r="AD41">
        <f t="shared" si="1"/>
        <v>1377.3050605246715</v>
      </c>
      <c r="AE41">
        <f>'IDT-1'!B41</f>
        <v>153</v>
      </c>
      <c r="AF41" s="24"/>
      <c r="AG41">
        <f t="shared" si="2"/>
        <v>1530.3050605246715</v>
      </c>
      <c r="AI41" s="34">
        <f>PXIL!H41</f>
        <v>0</v>
      </c>
      <c r="AJ41" s="34">
        <f>PXIL!N41</f>
        <v>0</v>
      </c>
      <c r="AK41" s="34">
        <f>RTM_IEX!H41</f>
        <v>110.22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9">
        <f>GDAM_IEX!H41</f>
        <v>0</v>
      </c>
      <c r="AP41" s="149">
        <f>GDAM_IEX!N41</f>
        <v>0</v>
      </c>
      <c r="AQ41" s="149">
        <f>GDAM_PXI!H41</f>
        <v>0</v>
      </c>
      <c r="AR41" s="149">
        <f>GDAM_PXI!N41</f>
        <v>0</v>
      </c>
      <c r="AU41">
        <v>39</v>
      </c>
    </row>
    <row r="42" spans="1:47">
      <c r="A42" t="s">
        <v>84</v>
      </c>
      <c r="D42">
        <f>TWEPL!P42</f>
        <v>0</v>
      </c>
      <c r="E42">
        <f>GT_NG!P42</f>
        <v>15.134108951546672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84.02388963473912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673.27581363638933</v>
      </c>
      <c r="P42" s="36">
        <v>107.42548309788094</v>
      </c>
      <c r="Q42" s="36">
        <v>32.555608308605343</v>
      </c>
      <c r="R42" s="38">
        <v>47.5</v>
      </c>
      <c r="S42" s="38">
        <v>0</v>
      </c>
      <c r="T42" s="37">
        <f>SUMPRODUCT(LTA!J42:AN42,LTA!J$101:AN$101,LTA!J$103:AN$103)</f>
        <v>440.89</v>
      </c>
      <c r="U42" s="37">
        <f>SUMPRODUCT(LTA!J42:AN42,LTA!J$102:AN$102,LTA!J$103:AN$103)</f>
        <v>55.11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130.51</v>
      </c>
      <c r="Z42" s="34">
        <f>IEX!N42</f>
        <v>0</v>
      </c>
      <c r="AA42" s="75">
        <f>STOA!H42</f>
        <v>0.97</v>
      </c>
      <c r="AB42" s="75">
        <f>-STOA!N42</f>
        <v>-275.88</v>
      </c>
      <c r="AC42">
        <f t="shared" si="0"/>
        <v>17.371324972759865</v>
      </c>
      <c r="AD42">
        <f t="shared" si="1"/>
        <v>1402.4335786564016</v>
      </c>
      <c r="AE42">
        <f>'IDT-1'!B42</f>
        <v>148</v>
      </c>
      <c r="AF42" s="24"/>
      <c r="AG42">
        <f t="shared" si="2"/>
        <v>1550.4335786564016</v>
      </c>
      <c r="AI42" s="34">
        <f>PXIL!H42</f>
        <v>0</v>
      </c>
      <c r="AJ42" s="34">
        <f>PXIL!N42</f>
        <v>0</v>
      </c>
      <c r="AK42" s="34">
        <f>RTM_IEX!H42</f>
        <v>108.29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9">
        <f>GDAM_IEX!H42</f>
        <v>0</v>
      </c>
      <c r="AP42" s="149">
        <f>GDAM_IEX!N42</f>
        <v>0</v>
      </c>
      <c r="AQ42" s="149">
        <f>GDAM_PXI!H42</f>
        <v>0</v>
      </c>
      <c r="AR42" s="149">
        <f>GDAM_PXI!N42</f>
        <v>0</v>
      </c>
      <c r="AU42">
        <v>40</v>
      </c>
    </row>
    <row r="43" spans="1:47">
      <c r="A43" t="s">
        <v>85</v>
      </c>
      <c r="D43">
        <f>TWEPL!P43</f>
        <v>0</v>
      </c>
      <c r="E43">
        <f>GT_NG!P43</f>
        <v>14.690123804164321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84.02388963473912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684.09344254572432</v>
      </c>
      <c r="P43" s="36">
        <v>107.42548309788094</v>
      </c>
      <c r="Q43" s="36">
        <v>32.554989227454598</v>
      </c>
      <c r="R43" s="38">
        <v>47.5</v>
      </c>
      <c r="S43" s="38">
        <v>0</v>
      </c>
      <c r="T43" s="37">
        <f>SUMPRODUCT(LTA!J43:AN43,LTA!J$101:AN$101,LTA!J$103:AN$103)</f>
        <v>470.34999999999997</v>
      </c>
      <c r="U43" s="37">
        <f>SUMPRODUCT(LTA!J43:AN43,LTA!J$102:AN$102,LTA!J$103:AN$103)</f>
        <v>54.61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181.76</v>
      </c>
      <c r="Z43" s="34">
        <f>IEX!N43</f>
        <v>0</v>
      </c>
      <c r="AA43" s="75">
        <f>STOA!H43</f>
        <v>0.97</v>
      </c>
      <c r="AB43" s="75">
        <f>-STOA!N43</f>
        <v>-275.88</v>
      </c>
      <c r="AC43">
        <f t="shared" si="0"/>
        <v>18.125863589950921</v>
      </c>
      <c r="AD43">
        <f t="shared" si="1"/>
        <v>1487.4220647200123</v>
      </c>
      <c r="AE43">
        <f>'IDT-1'!B43</f>
        <v>97</v>
      </c>
      <c r="AF43" s="24"/>
      <c r="AG43">
        <f t="shared" si="2"/>
        <v>1584.4220647200123</v>
      </c>
      <c r="AI43" s="34">
        <f>PXIL!H43</f>
        <v>0</v>
      </c>
      <c r="AJ43" s="34">
        <f>PXIL!N43</f>
        <v>0</v>
      </c>
      <c r="AK43" s="34">
        <f>RTM_IEX!H43</f>
        <v>103.45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9">
        <f>GDAM_IEX!H43</f>
        <v>0</v>
      </c>
      <c r="AP43" s="149">
        <f>GDAM_IEX!N43</f>
        <v>0</v>
      </c>
      <c r="AQ43" s="149">
        <f>GDAM_PXI!H43</f>
        <v>0</v>
      </c>
      <c r="AR43" s="149">
        <f>GDAM_PXI!N43</f>
        <v>0</v>
      </c>
      <c r="AU43">
        <v>41</v>
      </c>
    </row>
    <row r="44" spans="1:47">
      <c r="A44" t="s">
        <v>86</v>
      </c>
      <c r="D44">
        <f>TWEPL!P44</f>
        <v>0</v>
      </c>
      <c r="E44">
        <f>GT_NG!P44</f>
        <v>14.690123804164321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84.02388963473912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677.09613671641796</v>
      </c>
      <c r="P44" s="36">
        <v>107.42548309788094</v>
      </c>
      <c r="Q44" s="36">
        <v>32.554989227454598</v>
      </c>
      <c r="R44" s="38">
        <v>47.5</v>
      </c>
      <c r="S44" s="38">
        <v>0</v>
      </c>
      <c r="T44" s="37">
        <f>SUMPRODUCT(LTA!J44:AN44,LTA!J$101:AN$101,LTA!J$103:AN$103)</f>
        <v>496.65999999999997</v>
      </c>
      <c r="U44" s="37">
        <f>SUMPRODUCT(LTA!J44:AN44,LTA!J$102:AN$102,LTA!J$103:AN$103)</f>
        <v>56.55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191.43</v>
      </c>
      <c r="Z44" s="34">
        <f>IEX!N44</f>
        <v>0</v>
      </c>
      <c r="AA44" s="75">
        <f>STOA!H44</f>
        <v>0.97</v>
      </c>
      <c r="AB44" s="75">
        <f>-STOA!N44</f>
        <v>-275.88</v>
      </c>
      <c r="AC44">
        <f t="shared" si="0"/>
        <v>18.372463298653027</v>
      </c>
      <c r="AD44">
        <f t="shared" si="1"/>
        <v>1515.198159182004</v>
      </c>
      <c r="AE44">
        <f>'IDT-1'!B44</f>
        <v>87</v>
      </c>
      <c r="AF44" s="24"/>
      <c r="AG44">
        <f t="shared" si="2"/>
        <v>1602.198159182004</v>
      </c>
      <c r="AI44" s="34">
        <f>PXIL!H44</f>
        <v>0</v>
      </c>
      <c r="AJ44" s="34">
        <f>PXIL!N44</f>
        <v>0</v>
      </c>
      <c r="AK44" s="34">
        <f>RTM_IEX!H44</f>
        <v>100.55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9">
        <f>GDAM_IEX!H44</f>
        <v>0</v>
      </c>
      <c r="AP44" s="149">
        <f>GDAM_IEX!N44</f>
        <v>0</v>
      </c>
      <c r="AQ44" s="149">
        <f>GDAM_PXI!H44</f>
        <v>0</v>
      </c>
      <c r="AR44" s="149">
        <f>GDAM_PXI!N44</f>
        <v>0</v>
      </c>
      <c r="AU44">
        <v>42</v>
      </c>
    </row>
    <row r="45" spans="1:47">
      <c r="A45" t="s">
        <v>87</v>
      </c>
      <c r="D45">
        <f>TWEPL!P45</f>
        <v>0</v>
      </c>
      <c r="E45">
        <f>GT_NG!P45</f>
        <v>14.690123804164321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84.02388963473912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746.53036601489168</v>
      </c>
      <c r="P45" s="36">
        <v>107.4246769398474</v>
      </c>
      <c r="Q45" s="36">
        <v>32.554989227454598</v>
      </c>
      <c r="R45" s="38">
        <v>47.5</v>
      </c>
      <c r="S45" s="38">
        <v>0</v>
      </c>
      <c r="T45" s="37">
        <f>SUMPRODUCT(LTA!J45:AN45,LTA!J$101:AN$101,LTA!J$103:AN$103)</f>
        <v>519.04</v>
      </c>
      <c r="U45" s="37">
        <f>SUMPRODUCT(LTA!J45:AN45,LTA!J$102:AN$102,LTA!J$103:AN$103)</f>
        <v>56.55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180.79</v>
      </c>
      <c r="Z45" s="34">
        <f>IEX!N45</f>
        <v>0</v>
      </c>
      <c r="AA45" s="75">
        <f>STOA!H45</f>
        <v>0.97</v>
      </c>
      <c r="AB45" s="75">
        <f>-STOA!N45</f>
        <v>-275.88</v>
      </c>
      <c r="AC45">
        <f t="shared" si="0"/>
        <v>18.4656854222889</v>
      </c>
      <c r="AD45">
        <f t="shared" si="1"/>
        <v>1525.6983601988079</v>
      </c>
      <c r="AE45">
        <f>'IDT-1'!B45</f>
        <v>80</v>
      </c>
      <c r="AF45" s="24"/>
      <c r="AG45">
        <f t="shared" si="2"/>
        <v>1605.6983601988079</v>
      </c>
      <c r="AI45" s="34">
        <f>PXIL!H45</f>
        <v>0</v>
      </c>
      <c r="AJ45" s="34">
        <f>PXIL!N45</f>
        <v>0</v>
      </c>
      <c r="AK45" s="34">
        <f>RTM_IEX!H45</f>
        <v>29.97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9">
        <f>GDAM_IEX!H45</f>
        <v>0</v>
      </c>
      <c r="AP45" s="149">
        <f>GDAM_IEX!N45</f>
        <v>0</v>
      </c>
      <c r="AQ45" s="149">
        <f>GDAM_PXI!H45</f>
        <v>0</v>
      </c>
      <c r="AR45" s="149">
        <f>GDAM_PXI!N45</f>
        <v>0</v>
      </c>
      <c r="AU45">
        <v>43</v>
      </c>
    </row>
    <row r="46" spans="1:47">
      <c r="A46" t="s">
        <v>88</v>
      </c>
      <c r="D46">
        <f>TWEPL!P46</f>
        <v>0</v>
      </c>
      <c r="E46">
        <f>GT_NG!P46</f>
        <v>14.690123804164321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84.02388963473912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745.98036542484067</v>
      </c>
      <c r="P46" s="36">
        <v>107.4246769398474</v>
      </c>
      <c r="Q46" s="36">
        <v>32.554989227454598</v>
      </c>
      <c r="R46" s="38">
        <v>47.5</v>
      </c>
      <c r="S46" s="38">
        <v>0</v>
      </c>
      <c r="T46" s="37">
        <f>SUMPRODUCT(LTA!J46:AN46,LTA!J$101:AN$101,LTA!J$103:AN$103)</f>
        <v>527.54999999999995</v>
      </c>
      <c r="U46" s="37">
        <f>SUMPRODUCT(LTA!J46:AN46,LTA!J$102:AN$102,LTA!J$103:AN$103)</f>
        <v>56.55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203.99</v>
      </c>
      <c r="Z46" s="34">
        <f>IEX!N46</f>
        <v>0</v>
      </c>
      <c r="AA46" s="75">
        <f>STOA!H46</f>
        <v>0.97</v>
      </c>
      <c r="AB46" s="75">
        <f>-STOA!N46</f>
        <v>-275.88</v>
      </c>
      <c r="AC46">
        <f t="shared" si="0"/>
        <v>18.705837417096447</v>
      </c>
      <c r="AD46">
        <f t="shared" si="1"/>
        <v>1552.7482076139495</v>
      </c>
      <c r="AE46">
        <f>'IDT-1'!B46</f>
        <v>61</v>
      </c>
      <c r="AF46" s="24"/>
      <c r="AG46">
        <f t="shared" si="2"/>
        <v>1613.7482076139495</v>
      </c>
      <c r="AI46" s="34">
        <f>PXIL!H46</f>
        <v>0</v>
      </c>
      <c r="AJ46" s="34">
        <f>PXIL!N46</f>
        <v>0</v>
      </c>
      <c r="AK46" s="34">
        <f>RTM_IEX!H46</f>
        <v>26.1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9">
        <f>GDAM_IEX!H46</f>
        <v>0</v>
      </c>
      <c r="AP46" s="149">
        <f>GDAM_IEX!N46</f>
        <v>0</v>
      </c>
      <c r="AQ46" s="149">
        <f>GDAM_PXI!H46</f>
        <v>0</v>
      </c>
      <c r="AR46" s="149">
        <f>GDAM_PXI!N46</f>
        <v>0</v>
      </c>
      <c r="AU46">
        <v>44</v>
      </c>
    </row>
    <row r="47" spans="1:47">
      <c r="A47" t="s">
        <v>89</v>
      </c>
      <c r="D47">
        <f>TWEPL!P47</f>
        <v>0</v>
      </c>
      <c r="E47">
        <f>GT_NG!P47</f>
        <v>14.690123804164321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84.02388963473912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747.0084868024685</v>
      </c>
      <c r="P47" s="36">
        <v>107.4246769398474</v>
      </c>
      <c r="Q47" s="36">
        <v>32.554989227454598</v>
      </c>
      <c r="R47" s="38">
        <v>47.5</v>
      </c>
      <c r="S47" s="38">
        <v>0</v>
      </c>
      <c r="T47" s="37">
        <f>SUMPRODUCT(LTA!J47:AN47,LTA!J$101:AN$101,LTA!J$103:AN$103)</f>
        <v>536.72</v>
      </c>
      <c r="U47" s="37">
        <f>SUMPRODUCT(LTA!J47:AN47,LTA!J$102:AN$102,LTA!J$103:AN$103)</f>
        <v>56.55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222.36</v>
      </c>
      <c r="Z47" s="34">
        <f>IEX!N47</f>
        <v>0</v>
      </c>
      <c r="AA47" s="75">
        <f>STOA!H47</f>
        <v>0.97</v>
      </c>
      <c r="AB47" s="75">
        <f>-STOA!N47</f>
        <v>-275.88</v>
      </c>
      <c r="AC47">
        <f t="shared" si="0"/>
        <v>18.855156885219575</v>
      </c>
      <c r="AD47">
        <f t="shared" si="1"/>
        <v>1569.5670095234543</v>
      </c>
      <c r="AE47">
        <f>'IDT-1'!B47</f>
        <v>46</v>
      </c>
      <c r="AF47" s="24"/>
      <c r="AG47">
        <f t="shared" si="2"/>
        <v>1615.5670095234543</v>
      </c>
      <c r="AI47" s="34">
        <f>PXIL!H47</f>
        <v>0</v>
      </c>
      <c r="AJ47" s="34">
        <f>PXIL!N47</f>
        <v>0</v>
      </c>
      <c r="AK47" s="34">
        <f>RTM_IEX!H47</f>
        <v>14.5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9">
        <f>GDAM_IEX!H47</f>
        <v>0</v>
      </c>
      <c r="AP47" s="149">
        <f>GDAM_IEX!N47</f>
        <v>0</v>
      </c>
      <c r="AQ47" s="149">
        <f>GDAM_PXI!H47</f>
        <v>0</v>
      </c>
      <c r="AR47" s="149">
        <f>GDAM_PXI!N47</f>
        <v>0</v>
      </c>
      <c r="AU47">
        <v>45</v>
      </c>
    </row>
    <row r="48" spans="1:47">
      <c r="A48" t="s">
        <v>90</v>
      </c>
      <c r="D48">
        <f>TWEPL!P48</f>
        <v>0</v>
      </c>
      <c r="E48">
        <f>GT_NG!P48</f>
        <v>14.690123804164321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84.02388963473912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747.05658228164418</v>
      </c>
      <c r="P48" s="36">
        <v>107.4246769398474</v>
      </c>
      <c r="Q48" s="36">
        <v>32.554989227454598</v>
      </c>
      <c r="R48" s="38">
        <v>47.5</v>
      </c>
      <c r="S48" s="38">
        <v>0</v>
      </c>
      <c r="T48" s="37">
        <f>SUMPRODUCT(LTA!J48:AN48,LTA!J$101:AN$101,LTA!J$103:AN$103)</f>
        <v>538.62</v>
      </c>
      <c r="U48" s="37">
        <f>SUMPRODUCT(LTA!J48:AN48,LTA!J$102:AN$102,LTA!J$103:AN$103)</f>
        <v>56.55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215.6</v>
      </c>
      <c r="Z48" s="34">
        <f>IEX!N48</f>
        <v>0</v>
      </c>
      <c r="AA48" s="75">
        <f>STOA!H48</f>
        <v>0.97</v>
      </c>
      <c r="AB48" s="75">
        <f>-STOA!N48</f>
        <v>-275.88</v>
      </c>
      <c r="AC48">
        <f t="shared" si="0"/>
        <v>18.83833212543632</v>
      </c>
      <c r="AD48">
        <f t="shared" si="1"/>
        <v>1567.6719297624131</v>
      </c>
      <c r="AE48">
        <f>'IDT-1'!B48</f>
        <v>46</v>
      </c>
      <c r="AF48" s="24"/>
      <c r="AG48">
        <f t="shared" si="2"/>
        <v>1613.6719297624131</v>
      </c>
      <c r="AI48" s="34">
        <f>PXIL!H48</f>
        <v>0</v>
      </c>
      <c r="AJ48" s="34">
        <f>PXIL!N48</f>
        <v>0</v>
      </c>
      <c r="AK48" s="34">
        <f>RTM_IEX!H48</f>
        <v>17.399999999999999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9">
        <f>GDAM_IEX!H48</f>
        <v>0</v>
      </c>
      <c r="AP48" s="149">
        <f>GDAM_IEX!N48</f>
        <v>0</v>
      </c>
      <c r="AQ48" s="149">
        <f>GDAM_PXI!H48</f>
        <v>0</v>
      </c>
      <c r="AR48" s="149">
        <f>GDAM_PXI!N48</f>
        <v>0</v>
      </c>
      <c r="AU48">
        <v>46</v>
      </c>
    </row>
    <row r="49" spans="1:47">
      <c r="A49" t="s">
        <v>91</v>
      </c>
      <c r="D49">
        <f>TWEPL!P49</f>
        <v>0</v>
      </c>
      <c r="E49">
        <f>GT_NG!P49</f>
        <v>14.690123804164321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84.02388963473912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747.05643709797152</v>
      </c>
      <c r="P49" s="36">
        <v>107.4246769398474</v>
      </c>
      <c r="Q49" s="36">
        <v>32.554989227454598</v>
      </c>
      <c r="R49" s="38">
        <v>47.5</v>
      </c>
      <c r="S49" s="38">
        <v>0</v>
      </c>
      <c r="T49" s="37">
        <f>SUMPRODUCT(LTA!J49:AN49,LTA!J$101:AN$101,LTA!J$103:AN$103)</f>
        <v>539.74</v>
      </c>
      <c r="U49" s="37">
        <f>SUMPRODUCT(LTA!J49:AN49,LTA!J$102:AN$102,LTA!J$103:AN$103)</f>
        <v>56.55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209.79</v>
      </c>
      <c r="Z49" s="34">
        <f>IEX!N49</f>
        <v>0</v>
      </c>
      <c r="AA49" s="75">
        <f>STOA!H49</f>
        <v>0.97</v>
      </c>
      <c r="AB49" s="75">
        <f>-STOA!N49</f>
        <v>-275.88</v>
      </c>
      <c r="AC49">
        <f t="shared" si="0"/>
        <v>18.643938847819999</v>
      </c>
      <c r="AD49">
        <f t="shared" si="1"/>
        <v>1545.776177856357</v>
      </c>
      <c r="AE49">
        <f>'IDT-1'!B49</f>
        <v>51</v>
      </c>
      <c r="AF49" s="24"/>
      <c r="AG49">
        <f t="shared" si="2"/>
        <v>1596.776177856357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9">
        <f>GDAM_IEX!H49</f>
        <v>0</v>
      </c>
      <c r="AP49" s="149">
        <f>GDAM_IEX!N49</f>
        <v>0</v>
      </c>
      <c r="AQ49" s="149">
        <f>GDAM_PXI!H49</f>
        <v>0</v>
      </c>
      <c r="AR49" s="149">
        <f>GDAM_PXI!N49</f>
        <v>0</v>
      </c>
      <c r="AU49">
        <v>47</v>
      </c>
    </row>
    <row r="50" spans="1:47">
      <c r="A50" t="s">
        <v>92</v>
      </c>
      <c r="D50">
        <f>TWEPL!P50</f>
        <v>0</v>
      </c>
      <c r="E50">
        <f>GT_NG!P50</f>
        <v>14.690123804164321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84.02388963473912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747.05643709797152</v>
      </c>
      <c r="P50" s="36">
        <v>107.4246769398474</v>
      </c>
      <c r="Q50" s="36">
        <v>32.554989227454598</v>
      </c>
      <c r="R50" s="38">
        <v>47.5</v>
      </c>
      <c r="S50" s="38">
        <v>0</v>
      </c>
      <c r="T50" s="37">
        <f>SUMPRODUCT(LTA!J50:AN50,LTA!J$101:AN$101,LTA!J$103:AN$103)</f>
        <v>540.53</v>
      </c>
      <c r="U50" s="37">
        <f>SUMPRODUCT(LTA!J50:AN50,LTA!J$102:AN$102,LTA!J$103:AN$103)</f>
        <v>56.55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219.46</v>
      </c>
      <c r="Z50" s="34">
        <f>IEX!N50</f>
        <v>0</v>
      </c>
      <c r="AA50" s="75">
        <f>STOA!H50</f>
        <v>0.97</v>
      </c>
      <c r="AB50" s="75">
        <f>-STOA!N50</f>
        <v>-275.88</v>
      </c>
      <c r="AC50">
        <f t="shared" si="0"/>
        <v>18.735986847820001</v>
      </c>
      <c r="AD50">
        <f t="shared" si="1"/>
        <v>1556.144129856357</v>
      </c>
      <c r="AE50">
        <f>'IDT-1'!B50</f>
        <v>46</v>
      </c>
      <c r="AF50" s="24"/>
      <c r="AG50">
        <f t="shared" si="2"/>
        <v>1602.144129856357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9">
        <f>GDAM_IEX!H50</f>
        <v>0</v>
      </c>
      <c r="AP50" s="149">
        <f>GDAM_IEX!N50</f>
        <v>0</v>
      </c>
      <c r="AQ50" s="149">
        <f>GDAM_PXI!H50</f>
        <v>0</v>
      </c>
      <c r="AR50" s="149">
        <f>GDAM_PXI!N50</f>
        <v>0</v>
      </c>
      <c r="AU50">
        <v>48</v>
      </c>
    </row>
    <row r="51" spans="1:47">
      <c r="A51" t="s">
        <v>93</v>
      </c>
      <c r="D51">
        <f>TWEPL!P51</f>
        <v>0</v>
      </c>
      <c r="E51">
        <f>GT_NG!P51</f>
        <v>14.165015928178397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84.02388963473912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732.15452442426385</v>
      </c>
      <c r="P51" s="36">
        <v>107.89465365176892</v>
      </c>
      <c r="Q51" s="36">
        <v>32.714964604493694</v>
      </c>
      <c r="R51" s="38">
        <v>47.5</v>
      </c>
      <c r="S51" s="38">
        <v>0</v>
      </c>
      <c r="T51" s="37">
        <f>SUMPRODUCT(LTA!J51:AN51,LTA!J$101:AN$101,LTA!J$103:AN$103)</f>
        <v>540.67000000000007</v>
      </c>
      <c r="U51" s="37">
        <f>SUMPRODUCT(LTA!J51:AN51,LTA!J$102:AN$102,LTA!J$103:AN$103)</f>
        <v>56.55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225.27</v>
      </c>
      <c r="Z51" s="34">
        <f>IEX!N51</f>
        <v>0</v>
      </c>
      <c r="AA51" s="75">
        <f>STOA!H51</f>
        <v>0.97</v>
      </c>
      <c r="AB51" s="75">
        <f>-STOA!N51</f>
        <v>-275.88</v>
      </c>
      <c r="AC51">
        <f t="shared" si="0"/>
        <v>18.888963960942629</v>
      </c>
      <c r="AD51">
        <f t="shared" si="1"/>
        <v>1521.1440842825011</v>
      </c>
      <c r="AE51">
        <f>'IDT-1'!B51</f>
        <v>41</v>
      </c>
      <c r="AF51" s="24"/>
      <c r="AG51">
        <f t="shared" si="2"/>
        <v>1562.1440842825011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-26</v>
      </c>
      <c r="AM51" s="34">
        <f>RTM_PXI!H51</f>
        <v>0</v>
      </c>
      <c r="AN51" s="34">
        <f>RTM_PXI!N51</f>
        <v>0</v>
      </c>
      <c r="AO51" s="149">
        <f>GDAM_IEX!H51</f>
        <v>0</v>
      </c>
      <c r="AP51" s="149">
        <f>GDAM_IEX!N51</f>
        <v>0</v>
      </c>
      <c r="AQ51" s="149">
        <f>GDAM_PXI!H51</f>
        <v>0</v>
      </c>
      <c r="AR51" s="149">
        <f>GDAM_PXI!N51</f>
        <v>0</v>
      </c>
      <c r="AU51">
        <v>49</v>
      </c>
    </row>
    <row r="52" spans="1:47">
      <c r="A52" t="s">
        <v>94</v>
      </c>
      <c r="D52">
        <f>TWEPL!P52</f>
        <v>0</v>
      </c>
      <c r="E52">
        <f>GT_NG!P52</f>
        <v>14.165015928178397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84.02388963473912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729.6717786933832</v>
      </c>
      <c r="P52" s="36">
        <v>107.93472743259085</v>
      </c>
      <c r="Q52" s="36">
        <v>32.714964604493694</v>
      </c>
      <c r="R52" s="38">
        <v>47.5</v>
      </c>
      <c r="S52" s="38">
        <v>0</v>
      </c>
      <c r="T52" s="37">
        <f>SUMPRODUCT(LTA!J52:AN52,LTA!J$101:AN$101,LTA!J$103:AN$103)</f>
        <v>540.32999999999993</v>
      </c>
      <c r="U52" s="37">
        <f>SUMPRODUCT(LTA!J52:AN52,LTA!J$102:AN$102,LTA!J$103:AN$103)</f>
        <v>56.55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206.89</v>
      </c>
      <c r="Z52" s="34">
        <f>IEX!N52</f>
        <v>0</v>
      </c>
      <c r="AA52" s="75">
        <f>STOA!H52</f>
        <v>0.97</v>
      </c>
      <c r="AB52" s="75">
        <f>-STOA!N52</f>
        <v>-275.88</v>
      </c>
      <c r="AC52">
        <f t="shared" si="0"/>
        <v>18.569560534949186</v>
      </c>
      <c r="AD52">
        <f t="shared" si="1"/>
        <v>1515.3008157584363</v>
      </c>
      <c r="AE52">
        <f>'IDT-1'!B52</f>
        <v>41</v>
      </c>
      <c r="AF52" s="24"/>
      <c r="AG52">
        <f t="shared" si="2"/>
        <v>1556.3008157584363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-11</v>
      </c>
      <c r="AM52" s="34">
        <f>RTM_PXI!H52</f>
        <v>0</v>
      </c>
      <c r="AN52" s="34">
        <f>RTM_PXI!N52</f>
        <v>0</v>
      </c>
      <c r="AO52" s="149">
        <f>GDAM_IEX!H52</f>
        <v>0</v>
      </c>
      <c r="AP52" s="149">
        <f>GDAM_IEX!N52</f>
        <v>0</v>
      </c>
      <c r="AQ52" s="149">
        <f>GDAM_PXI!H52</f>
        <v>0</v>
      </c>
      <c r="AR52" s="149">
        <f>GDAM_PXI!N52</f>
        <v>0</v>
      </c>
      <c r="AU52">
        <v>50</v>
      </c>
    </row>
    <row r="53" spans="1:47">
      <c r="A53" t="s">
        <v>95</v>
      </c>
      <c r="D53">
        <f>TWEPL!P53</f>
        <v>0</v>
      </c>
      <c r="E53">
        <f>GT_NG!P53</f>
        <v>14.165015928178397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84.02388963473912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729.6717786933832</v>
      </c>
      <c r="P53" s="36">
        <v>107.93472743259085</v>
      </c>
      <c r="Q53" s="36">
        <v>32.714964604493694</v>
      </c>
      <c r="R53" s="38">
        <v>47.5</v>
      </c>
      <c r="S53" s="38">
        <v>0</v>
      </c>
      <c r="T53" s="37">
        <f>SUMPRODUCT(LTA!J53:AN53,LTA!J$101:AN$101,LTA!J$103:AN$103)</f>
        <v>540.54999999999995</v>
      </c>
      <c r="U53" s="37">
        <f>SUMPRODUCT(LTA!J53:AN53,LTA!J$102:AN$102,LTA!J$103:AN$103)</f>
        <v>59.28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190.46</v>
      </c>
      <c r="Z53" s="34">
        <f>IEX!N53</f>
        <v>0</v>
      </c>
      <c r="AA53" s="75">
        <f>STOA!H53</f>
        <v>0.97</v>
      </c>
      <c r="AB53" s="75">
        <f>-STOA!N53</f>
        <v>-275.88</v>
      </c>
      <c r="AC53">
        <f t="shared" si="0"/>
        <v>18.353277132205037</v>
      </c>
      <c r="AD53">
        <f t="shared" si="1"/>
        <v>1513.0370991611801</v>
      </c>
      <c r="AE53">
        <f>'IDT-1'!B53</f>
        <v>46</v>
      </c>
      <c r="AF53" s="24"/>
      <c r="AG53">
        <f t="shared" si="2"/>
        <v>1559.0370991611801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9">
        <f>GDAM_IEX!H53</f>
        <v>0</v>
      </c>
      <c r="AP53" s="149">
        <f>GDAM_IEX!N53</f>
        <v>0</v>
      </c>
      <c r="AQ53" s="149">
        <f>GDAM_PXI!H53</f>
        <v>0</v>
      </c>
      <c r="AR53" s="149">
        <f>GDAM_PXI!N53</f>
        <v>0</v>
      </c>
      <c r="AU53">
        <v>51</v>
      </c>
    </row>
    <row r="54" spans="1:47">
      <c r="A54" t="s">
        <v>96</v>
      </c>
      <c r="D54">
        <f>TWEPL!P54</f>
        <v>0</v>
      </c>
      <c r="E54">
        <f>GT_NG!P54</f>
        <v>14.165015928178397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84.02388963473912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744.59712130927755</v>
      </c>
      <c r="P54" s="36">
        <v>107.93472743259085</v>
      </c>
      <c r="Q54" s="36">
        <v>32.714964604493694</v>
      </c>
      <c r="R54" s="38">
        <v>47.5</v>
      </c>
      <c r="S54" s="38">
        <v>0</v>
      </c>
      <c r="T54" s="37">
        <f>SUMPRODUCT(LTA!J54:AN54,LTA!J$101:AN$101,LTA!J$103:AN$103)</f>
        <v>539.89</v>
      </c>
      <c r="U54" s="37">
        <f>SUMPRODUCT(LTA!J54:AN54,LTA!J$102:AN$102,LTA!J$103:AN$103)</f>
        <v>59.05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168.23</v>
      </c>
      <c r="Z54" s="34">
        <f>IEX!N54</f>
        <v>0</v>
      </c>
      <c r="AA54" s="75">
        <f>STOA!H54</f>
        <v>0.97</v>
      </c>
      <c r="AB54" s="75">
        <f>-STOA!N54</f>
        <v>-275.88</v>
      </c>
      <c r="AC54">
        <f t="shared" si="0"/>
        <v>18.281164147224906</v>
      </c>
      <c r="AD54">
        <f t="shared" si="1"/>
        <v>1504.9145547620546</v>
      </c>
      <c r="AE54">
        <f>'IDT-1'!B54</f>
        <v>56</v>
      </c>
      <c r="AF54" s="24"/>
      <c r="AG54">
        <f t="shared" si="2"/>
        <v>1560.9145547620546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9">
        <f>GDAM_IEX!H54</f>
        <v>0</v>
      </c>
      <c r="AP54" s="149">
        <f>GDAM_IEX!N54</f>
        <v>0</v>
      </c>
      <c r="AQ54" s="149">
        <f>GDAM_PXI!H54</f>
        <v>0</v>
      </c>
      <c r="AR54" s="149">
        <f>GDAM_PXI!N54</f>
        <v>0</v>
      </c>
      <c r="AU54">
        <v>52</v>
      </c>
    </row>
    <row r="55" spans="1:47">
      <c r="A55" t="s">
        <v>97</v>
      </c>
      <c r="D55">
        <f>TWEPL!P55</f>
        <v>0</v>
      </c>
      <c r="E55">
        <f>GT_NG!P55</f>
        <v>14.165015928178397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767.51806298775273</v>
      </c>
      <c r="P55" s="36">
        <v>107.42548309788094</v>
      </c>
      <c r="Q55" s="36">
        <v>32.555608308605343</v>
      </c>
      <c r="R55" s="38">
        <v>47.5</v>
      </c>
      <c r="S55" s="38">
        <v>0</v>
      </c>
      <c r="T55" s="37">
        <f>SUMPRODUCT(LTA!J55:AN55,LTA!J$101:AN$101,LTA!J$103:AN$103)</f>
        <v>538.8599999999999</v>
      </c>
      <c r="U55" s="37">
        <f>SUMPRODUCT(LTA!J55:AN55,LTA!J$102:AN$102,LTA!J$103:AN$103)</f>
        <v>58.84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165.33</v>
      </c>
      <c r="Z55" s="34">
        <f>IEX!N55</f>
        <v>0</v>
      </c>
      <c r="AA55" s="75">
        <f>STOA!H55</f>
        <v>0.97</v>
      </c>
      <c r="AB55" s="75">
        <f>-STOA!N55</f>
        <v>-275.88</v>
      </c>
      <c r="AC55">
        <f t="shared" si="0"/>
        <v>18.742409084200858</v>
      </c>
      <c r="AD55">
        <f t="shared" si="1"/>
        <v>1488.5656508729553</v>
      </c>
      <c r="AE55">
        <f>'IDT-1'!B55</f>
        <v>12</v>
      </c>
      <c r="AF55" s="24"/>
      <c r="AG55">
        <f t="shared" si="2"/>
        <v>1500.5656508729553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-34</v>
      </c>
      <c r="AM55" s="34">
        <f>RTM_PXI!H55</f>
        <v>0</v>
      </c>
      <c r="AN55" s="34">
        <f>RTM_PXI!N55</f>
        <v>0</v>
      </c>
      <c r="AO55" s="149">
        <f>GDAM_IEX!H55</f>
        <v>0</v>
      </c>
      <c r="AP55" s="149">
        <f>GDAM_IEX!N55</f>
        <v>0</v>
      </c>
      <c r="AQ55" s="149">
        <f>GDAM_PXI!H55</f>
        <v>0</v>
      </c>
      <c r="AR55" s="149">
        <f>GDAM_PXI!N55</f>
        <v>0</v>
      </c>
      <c r="AU55">
        <v>53</v>
      </c>
    </row>
    <row r="56" spans="1:47">
      <c r="A56" t="s">
        <v>98</v>
      </c>
      <c r="D56">
        <f>TWEPL!P56</f>
        <v>0</v>
      </c>
      <c r="E56">
        <f>GT_NG!P56</f>
        <v>14.165015928178397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741.10231822900096</v>
      </c>
      <c r="P56" s="36">
        <v>107.42548309788094</v>
      </c>
      <c r="Q56" s="36">
        <v>32.555608308605343</v>
      </c>
      <c r="R56" s="38">
        <v>47.5</v>
      </c>
      <c r="S56" s="38">
        <v>0</v>
      </c>
      <c r="T56" s="37">
        <f>SUMPRODUCT(LTA!J56:AN56,LTA!J$101:AN$101,LTA!J$103:AN$103)</f>
        <v>537.32999999999993</v>
      </c>
      <c r="U56" s="37">
        <f>SUMPRODUCT(LTA!J56:AN56,LTA!J$102:AN$102,LTA!J$103:AN$103)</f>
        <v>58.65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124.72</v>
      </c>
      <c r="Z56" s="34">
        <f>IEX!N56</f>
        <v>0</v>
      </c>
      <c r="AA56" s="75">
        <f>STOA!H56</f>
        <v>0.97</v>
      </c>
      <c r="AB56" s="75">
        <f>-STOA!N56</f>
        <v>-275.88</v>
      </c>
      <c r="AC56">
        <f t="shared" si="0"/>
        <v>17.924371469791161</v>
      </c>
      <c r="AD56">
        <f t="shared" si="1"/>
        <v>1444.6379437286134</v>
      </c>
      <c r="AE56">
        <f>'IDT-1'!B56</f>
        <v>32</v>
      </c>
      <c r="AF56" s="24"/>
      <c r="AG56">
        <f t="shared" si="2"/>
        <v>1476.6379437286134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-10</v>
      </c>
      <c r="AM56" s="34">
        <f>RTM_PXI!H56</f>
        <v>0</v>
      </c>
      <c r="AN56" s="34">
        <f>RTM_PXI!N56</f>
        <v>0</v>
      </c>
      <c r="AO56" s="149">
        <f>GDAM_IEX!H56</f>
        <v>0</v>
      </c>
      <c r="AP56" s="149">
        <f>GDAM_IEX!N56</f>
        <v>0</v>
      </c>
      <c r="AQ56" s="149">
        <f>GDAM_PXI!H56</f>
        <v>0</v>
      </c>
      <c r="AR56" s="149">
        <f>GDAM_PXI!N56</f>
        <v>0</v>
      </c>
      <c r="AU56">
        <v>54</v>
      </c>
    </row>
    <row r="57" spans="1:47">
      <c r="A57" t="s">
        <v>99</v>
      </c>
      <c r="D57">
        <f>TWEPL!P57</f>
        <v>2.5032000000000001</v>
      </c>
      <c r="E57">
        <f>GT_NG!P57</f>
        <v>14.165015928178397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743.87117284783221</v>
      </c>
      <c r="P57" s="36">
        <v>107.42548309788094</v>
      </c>
      <c r="Q57" s="36">
        <v>32.555608308605343</v>
      </c>
      <c r="R57" s="38">
        <v>47.5</v>
      </c>
      <c r="S57" s="38">
        <v>0</v>
      </c>
      <c r="T57" s="37">
        <f>SUMPRODUCT(LTA!J57:AN57,LTA!J$101:AN$101,LTA!J$103:AN$103)</f>
        <v>531.80999999999995</v>
      </c>
      <c r="U57" s="37">
        <f>SUMPRODUCT(LTA!J57:AN57,LTA!J$102:AN$102,LTA!J$103:AN$103)</f>
        <v>58.019999999999996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67.680000000000007</v>
      </c>
      <c r="Z57" s="34">
        <f>IEX!N57</f>
        <v>0</v>
      </c>
      <c r="AA57" s="75">
        <f>STOA!H57</f>
        <v>0.97</v>
      </c>
      <c r="AB57" s="75">
        <f>-STOA!N57</f>
        <v>-275.88</v>
      </c>
      <c r="AC57">
        <f t="shared" si="0"/>
        <v>17.672159248580538</v>
      </c>
      <c r="AD57">
        <f t="shared" si="1"/>
        <v>1357.9722105686556</v>
      </c>
      <c r="AE57">
        <f>'IDT-1'!B57</f>
        <v>111</v>
      </c>
      <c r="AF57" s="24"/>
      <c r="AG57">
        <f t="shared" si="2"/>
        <v>1468.9722105686556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-39</v>
      </c>
      <c r="AM57" s="34">
        <f>RTM_PXI!H57</f>
        <v>0</v>
      </c>
      <c r="AN57" s="34">
        <f>RTM_PXI!N57</f>
        <v>0</v>
      </c>
      <c r="AO57" s="149">
        <f>GDAM_IEX!H57</f>
        <v>0</v>
      </c>
      <c r="AP57" s="149">
        <f>GDAM_IEX!N57</f>
        <v>0</v>
      </c>
      <c r="AQ57" s="149">
        <f>GDAM_PXI!H57</f>
        <v>0</v>
      </c>
      <c r="AR57" s="149">
        <f>GDAM_PXI!N57</f>
        <v>0</v>
      </c>
      <c r="AU57">
        <v>55</v>
      </c>
    </row>
    <row r="58" spans="1:47">
      <c r="A58" t="s">
        <v>100</v>
      </c>
      <c r="D58">
        <f>TWEPL!P58</f>
        <v>3.7548000000000004</v>
      </c>
      <c r="E58">
        <f>GT_NG!P58</f>
        <v>13.35773933790635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743.87106987776906</v>
      </c>
      <c r="P58" s="36">
        <v>107.42548309788094</v>
      </c>
      <c r="Q58" s="36">
        <v>32.555608308605343</v>
      </c>
      <c r="R58" s="38">
        <v>47.5</v>
      </c>
      <c r="S58" s="38">
        <v>0</v>
      </c>
      <c r="T58" s="37">
        <f>SUMPRODUCT(LTA!J58:AN58,LTA!J$101:AN$101,LTA!J$103:AN$103)</f>
        <v>523.25</v>
      </c>
      <c r="U58" s="37">
        <f>SUMPRODUCT(LTA!J58:AN58,LTA!J$102:AN$102,LTA!J$103:AN$103)</f>
        <v>57.879999999999995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84.11</v>
      </c>
      <c r="Z58" s="34">
        <f>IEX!N58</f>
        <v>0</v>
      </c>
      <c r="AA58" s="75">
        <f>STOA!H58</f>
        <v>0.97</v>
      </c>
      <c r="AB58" s="75">
        <f>-STOA!N58</f>
        <v>-275.88</v>
      </c>
      <c r="AC58">
        <f t="shared" si="0"/>
        <v>17.726336133405201</v>
      </c>
      <c r="AD58">
        <f t="shared" si="1"/>
        <v>1368.0922541234954</v>
      </c>
      <c r="AE58">
        <f>'IDT-1'!B58</f>
        <v>106</v>
      </c>
      <c r="AF58" s="24"/>
      <c r="AG58">
        <f t="shared" si="2"/>
        <v>1474.0922541234954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-37</v>
      </c>
      <c r="AM58" s="34">
        <f>RTM_PXI!H58</f>
        <v>0</v>
      </c>
      <c r="AN58" s="34">
        <f>RTM_PXI!N58</f>
        <v>0</v>
      </c>
      <c r="AO58" s="149">
        <f>GDAM_IEX!H58</f>
        <v>0</v>
      </c>
      <c r="AP58" s="149">
        <f>GDAM_IEX!N58</f>
        <v>0</v>
      </c>
      <c r="AQ58" s="149">
        <f>GDAM_PXI!H58</f>
        <v>0</v>
      </c>
      <c r="AR58" s="149">
        <f>GDAM_PXI!N58</f>
        <v>0</v>
      </c>
      <c r="AU58">
        <v>56</v>
      </c>
    </row>
    <row r="59" spans="1:47">
      <c r="A59" t="s">
        <v>101</v>
      </c>
      <c r="D59">
        <f>TWEPL!P59</f>
        <v>5.0064000000000002</v>
      </c>
      <c r="E59">
        <f>GT_NG!P59</f>
        <v>13.35773933790635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667.67224911931748</v>
      </c>
      <c r="P59" s="36">
        <v>107.42548309788094</v>
      </c>
      <c r="Q59" s="36">
        <v>32.555608308605343</v>
      </c>
      <c r="R59" s="38">
        <v>47.5</v>
      </c>
      <c r="S59" s="38">
        <v>0</v>
      </c>
      <c r="T59" s="37">
        <f>SUMPRODUCT(LTA!J59:AN59,LTA!J$101:AN$101,LTA!J$103:AN$103)</f>
        <v>512.55999999999995</v>
      </c>
      <c r="U59" s="37">
        <f>SUMPRODUCT(LTA!J59:AN59,LTA!J$102:AN$102,LTA!J$103:AN$103)</f>
        <v>57.46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105.39</v>
      </c>
      <c r="Z59" s="34">
        <f>IEX!N59</f>
        <v>0</v>
      </c>
      <c r="AA59" s="75">
        <f>STOA!H59</f>
        <v>0.97</v>
      </c>
      <c r="AB59" s="75">
        <f>-STOA!N59</f>
        <v>-275.88</v>
      </c>
      <c r="AC59">
        <f t="shared" si="0"/>
        <v>17.099989872409598</v>
      </c>
      <c r="AD59">
        <f t="shared" si="1"/>
        <v>1371.8713796260395</v>
      </c>
      <c r="AE59">
        <f>'IDT-1'!B59</f>
        <v>101</v>
      </c>
      <c r="AF59" s="24"/>
      <c r="AG59">
        <f t="shared" si="2"/>
        <v>1472.8713796260395</v>
      </c>
      <c r="AI59" s="34">
        <f>PXIL!H59</f>
        <v>0</v>
      </c>
      <c r="AJ59" s="34">
        <f>PXIL!N59</f>
        <v>0</v>
      </c>
      <c r="AK59" s="34">
        <f>RTM_IEX!H59</f>
        <v>30.93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9">
        <f>GDAM_IEX!H59</f>
        <v>0</v>
      </c>
      <c r="AP59" s="149">
        <f>GDAM_IEX!N59</f>
        <v>0</v>
      </c>
      <c r="AQ59" s="149">
        <f>GDAM_PXI!H59</f>
        <v>0</v>
      </c>
      <c r="AR59" s="149">
        <f>GDAM_PXI!N59</f>
        <v>0</v>
      </c>
      <c r="AU59">
        <v>57</v>
      </c>
    </row>
    <row r="60" spans="1:47">
      <c r="A60" t="s">
        <v>102</v>
      </c>
      <c r="D60">
        <f>TWEPL!P60</f>
        <v>7.0924000000000005</v>
      </c>
      <c r="E60">
        <f>GT_NG!P60</f>
        <v>13.35773933790635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671.88047854440936</v>
      </c>
      <c r="P60" s="36">
        <v>107.42548309788094</v>
      </c>
      <c r="Q60" s="36">
        <v>32.555608308605343</v>
      </c>
      <c r="R60" s="38">
        <v>47.5</v>
      </c>
      <c r="S60" s="38">
        <v>0</v>
      </c>
      <c r="T60" s="37">
        <f>SUMPRODUCT(LTA!J60:AN60,LTA!J$101:AN$101,LTA!J$103:AN$103)</f>
        <v>488.96</v>
      </c>
      <c r="U60" s="37">
        <f>SUMPRODUCT(LTA!J60:AN60,LTA!J$102:AN$102,LTA!J$103:AN$103)</f>
        <v>60.68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139.22</v>
      </c>
      <c r="Z60" s="34">
        <f>IEX!N60</f>
        <v>0</v>
      </c>
      <c r="AA60" s="75">
        <f>STOA!H60</f>
        <v>0.97</v>
      </c>
      <c r="AB60" s="75">
        <f>-STOA!N60</f>
        <v>-275.88</v>
      </c>
      <c r="AC60">
        <f t="shared" si="0"/>
        <v>17.333403091350409</v>
      </c>
      <c r="AD60">
        <f t="shared" si="1"/>
        <v>1398.1621958321909</v>
      </c>
      <c r="AE60">
        <f>'IDT-1'!B60</f>
        <v>91</v>
      </c>
      <c r="AF60" s="24"/>
      <c r="AG60">
        <f t="shared" si="2"/>
        <v>1489.1621958321909</v>
      </c>
      <c r="AI60" s="34">
        <f>PXIL!H60</f>
        <v>0</v>
      </c>
      <c r="AJ60" s="34">
        <f>PXIL!N60</f>
        <v>0</v>
      </c>
      <c r="AK60" s="34">
        <f>RTM_IEX!H60</f>
        <v>37.71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9">
        <f>GDAM_IEX!H60</f>
        <v>0</v>
      </c>
      <c r="AP60" s="149">
        <f>GDAM_IEX!N60</f>
        <v>0</v>
      </c>
      <c r="AQ60" s="149">
        <f>GDAM_PXI!H60</f>
        <v>0</v>
      </c>
      <c r="AR60" s="149">
        <f>GDAM_PXI!N60</f>
        <v>0</v>
      </c>
      <c r="AU60">
        <v>58</v>
      </c>
    </row>
    <row r="61" spans="1:47">
      <c r="A61" t="s">
        <v>103</v>
      </c>
      <c r="D61">
        <f>TWEPL!P61</f>
        <v>7.0924000000000005</v>
      </c>
      <c r="E61">
        <f>GT_NG!P61</f>
        <v>13.35773933790635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673.84292056175934</v>
      </c>
      <c r="P61" s="36">
        <v>107.42548309788094</v>
      </c>
      <c r="Q61" s="36">
        <v>32.555608308605343</v>
      </c>
      <c r="R61" s="38">
        <v>47.5</v>
      </c>
      <c r="S61" s="38">
        <v>0</v>
      </c>
      <c r="T61" s="37">
        <f>SUMPRODUCT(LTA!J61:AN61,LTA!J$101:AN$101,LTA!J$103:AN$103)</f>
        <v>451.78999999999996</v>
      </c>
      <c r="U61" s="37">
        <f>SUMPRODUCT(LTA!J61:AN61,LTA!J$102:AN$102,LTA!J$103:AN$103)</f>
        <v>60.48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181.76</v>
      </c>
      <c r="Z61" s="34">
        <f>IEX!N61</f>
        <v>0</v>
      </c>
      <c r="AA61" s="75">
        <f>STOA!H61</f>
        <v>0.97</v>
      </c>
      <c r="AB61" s="75">
        <f>-STOA!N61</f>
        <v>-275.88</v>
      </c>
      <c r="AC61">
        <f t="shared" si="0"/>
        <v>17.642832581103086</v>
      </c>
      <c r="AD61">
        <f t="shared" si="1"/>
        <v>1433.0152083597879</v>
      </c>
      <c r="AE61">
        <f>'IDT-1'!B61</f>
        <v>81</v>
      </c>
      <c r="AF61" s="24"/>
      <c r="AG61">
        <f t="shared" si="2"/>
        <v>1514.0152083597879</v>
      </c>
      <c r="AI61" s="34">
        <f>PXIL!H61</f>
        <v>0</v>
      </c>
      <c r="AJ61" s="34">
        <f>PXIL!N61</f>
        <v>0</v>
      </c>
      <c r="AK61" s="34">
        <f>RTM_IEX!H61</f>
        <v>65.739999999999995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9">
        <f>GDAM_IEX!H61</f>
        <v>0</v>
      </c>
      <c r="AP61" s="149">
        <f>GDAM_IEX!N61</f>
        <v>0</v>
      </c>
      <c r="AQ61" s="149">
        <f>GDAM_PXI!H61</f>
        <v>0</v>
      </c>
      <c r="AR61" s="149">
        <f>GDAM_PXI!N61</f>
        <v>0</v>
      </c>
      <c r="AU61">
        <v>59</v>
      </c>
    </row>
    <row r="62" spans="1:47">
      <c r="A62" t="s">
        <v>104</v>
      </c>
      <c r="D62">
        <f>TWEPL!P62</f>
        <v>9.5121599999999997</v>
      </c>
      <c r="E62">
        <f>GT_NG!P62</f>
        <v>13.35773933790635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684.27131408206697</v>
      </c>
      <c r="P62" s="36">
        <v>107.42548309788094</v>
      </c>
      <c r="Q62" s="36">
        <v>32.555608308605343</v>
      </c>
      <c r="R62" s="38">
        <v>47.5</v>
      </c>
      <c r="S62" s="38">
        <v>0</v>
      </c>
      <c r="T62" s="37">
        <f>SUMPRODUCT(LTA!J62:AN62,LTA!J$101:AN$101,LTA!J$103:AN$103)</f>
        <v>433.63</v>
      </c>
      <c r="U62" s="37">
        <f>SUMPRODUCT(LTA!J62:AN62,LTA!J$102:AN$102,LTA!J$103:AN$103)</f>
        <v>60.199999999999996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212.7</v>
      </c>
      <c r="Z62" s="34">
        <f>IEX!N62</f>
        <v>0</v>
      </c>
      <c r="AA62" s="75">
        <f>STOA!H62</f>
        <v>0.97</v>
      </c>
      <c r="AB62" s="75">
        <f>-STOA!N62</f>
        <v>-275.88</v>
      </c>
      <c r="AC62">
        <f t="shared" si="0"/>
        <v>17.882968332081795</v>
      </c>
      <c r="AD62">
        <f t="shared" si="1"/>
        <v>1460.0632261291169</v>
      </c>
      <c r="AE62">
        <f>'IDT-1'!B62</f>
        <v>66</v>
      </c>
      <c r="AF62" s="24"/>
      <c r="AG62">
        <f t="shared" si="2"/>
        <v>1526.0632261291169</v>
      </c>
      <c r="AI62" s="34">
        <f>PXIL!H62</f>
        <v>0</v>
      </c>
      <c r="AJ62" s="34">
        <f>PXIL!N62</f>
        <v>0</v>
      </c>
      <c r="AK62" s="34">
        <f>RTM_IEX!H62</f>
        <v>67.680000000000007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9">
        <f>GDAM_IEX!H62</f>
        <v>0</v>
      </c>
      <c r="AP62" s="149">
        <f>GDAM_IEX!N62</f>
        <v>0</v>
      </c>
      <c r="AQ62" s="149">
        <f>GDAM_PXI!H62</f>
        <v>0</v>
      </c>
      <c r="AR62" s="149">
        <f>GDAM_PXI!N62</f>
        <v>0</v>
      </c>
      <c r="AU62">
        <v>60</v>
      </c>
    </row>
    <row r="63" spans="1:47">
      <c r="A63" t="s">
        <v>105</v>
      </c>
      <c r="D63">
        <f>TWEPL!P63</f>
        <v>10.13796</v>
      </c>
      <c r="E63">
        <f>GT_NG!P63</f>
        <v>13.35773933790635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84.02388963473912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678.17691631768935</v>
      </c>
      <c r="P63" s="36">
        <v>107.42548309788094</v>
      </c>
      <c r="Q63" s="36">
        <v>32.555608308605343</v>
      </c>
      <c r="R63" s="38">
        <v>47.5</v>
      </c>
      <c r="S63" s="38">
        <v>0</v>
      </c>
      <c r="T63" s="37">
        <f>SUMPRODUCT(LTA!J63:AN63,LTA!J$101:AN$101,LTA!J$103:AN$103)</f>
        <v>361.82</v>
      </c>
      <c r="U63" s="37">
        <f>SUMPRODUCT(LTA!J63:AN63,LTA!J$102:AN$102,LTA!J$103:AN$103)</f>
        <v>64.919999999999987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257.17</v>
      </c>
      <c r="Z63" s="34">
        <f>IEX!N63</f>
        <v>0</v>
      </c>
      <c r="AA63" s="75">
        <f>STOA!H63</f>
        <v>0.97</v>
      </c>
      <c r="AB63" s="75">
        <f>-STOA!N63</f>
        <v>-275.88</v>
      </c>
      <c r="AC63">
        <f t="shared" si="0"/>
        <v>17.907972671755275</v>
      </c>
      <c r="AD63">
        <f t="shared" si="1"/>
        <v>1462.8796240250658</v>
      </c>
      <c r="AE63">
        <f>'IDT-1'!B63</f>
        <v>55</v>
      </c>
      <c r="AF63" s="24"/>
      <c r="AG63">
        <f t="shared" si="2"/>
        <v>1517.8796240250658</v>
      </c>
      <c r="AI63" s="34">
        <f>PXIL!H63</f>
        <v>0</v>
      </c>
      <c r="AJ63" s="34">
        <f>PXIL!N63</f>
        <v>0</v>
      </c>
      <c r="AK63" s="34">
        <f>RTM_IEX!H63</f>
        <v>98.61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9">
        <f>GDAM_IEX!H63</f>
        <v>0</v>
      </c>
      <c r="AP63" s="149">
        <f>GDAM_IEX!N63</f>
        <v>0</v>
      </c>
      <c r="AQ63" s="149">
        <f>GDAM_PXI!H63</f>
        <v>0</v>
      </c>
      <c r="AR63" s="149">
        <f>GDAM_PXI!N63</f>
        <v>0</v>
      </c>
      <c r="AU63">
        <v>61</v>
      </c>
    </row>
    <row r="64" spans="1:47">
      <c r="A64" t="s">
        <v>106</v>
      </c>
      <c r="D64">
        <f>TWEPL!P64</f>
        <v>11.0558</v>
      </c>
      <c r="E64">
        <f>GT_NG!P64</f>
        <v>13.35773933790635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84.02388963473912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673.63253372218355</v>
      </c>
      <c r="P64" s="36">
        <v>107.42548309788094</v>
      </c>
      <c r="Q64" s="36">
        <v>32.555608308605343</v>
      </c>
      <c r="R64" s="38">
        <v>47.5</v>
      </c>
      <c r="S64" s="38">
        <v>0</v>
      </c>
      <c r="T64" s="37">
        <f>SUMPRODUCT(LTA!J64:AN64,LTA!J$101:AN$101,LTA!J$103:AN$103)</f>
        <v>331.4</v>
      </c>
      <c r="U64" s="37">
        <f>SUMPRODUCT(LTA!J64:AN64,LTA!J$102:AN$102,LTA!J$103:AN$103)</f>
        <v>64.430000000000007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256.2</v>
      </c>
      <c r="Z64" s="34">
        <f>IEX!N64</f>
        <v>0</v>
      </c>
      <c r="AA64" s="75">
        <f>STOA!H64</f>
        <v>0.97</v>
      </c>
      <c r="AB64" s="75">
        <f>-STOA!N64</f>
        <v>-275.88</v>
      </c>
      <c r="AC64">
        <f t="shared" si="0"/>
        <v>17.612587096914819</v>
      </c>
      <c r="AD64">
        <f t="shared" si="1"/>
        <v>1429.6084670044004</v>
      </c>
      <c r="AE64">
        <f>'IDT-1'!B64</f>
        <v>88</v>
      </c>
      <c r="AF64" s="24"/>
      <c r="AG64">
        <f t="shared" si="2"/>
        <v>1517.6084670044004</v>
      </c>
      <c r="AI64" s="34">
        <f>PXIL!H64</f>
        <v>0</v>
      </c>
      <c r="AJ64" s="34">
        <f>PXIL!N64</f>
        <v>0</v>
      </c>
      <c r="AK64" s="34">
        <f>RTM_IEX!H64</f>
        <v>100.55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9">
        <f>GDAM_IEX!H64</f>
        <v>0</v>
      </c>
      <c r="AP64" s="149">
        <f>GDAM_IEX!N64</f>
        <v>0</v>
      </c>
      <c r="AQ64" s="149">
        <f>GDAM_PXI!H64</f>
        <v>0</v>
      </c>
      <c r="AR64" s="149">
        <f>GDAM_PXI!N64</f>
        <v>0</v>
      </c>
      <c r="AU64">
        <v>62</v>
      </c>
    </row>
    <row r="65" spans="1:47">
      <c r="A65" t="s">
        <v>107</v>
      </c>
      <c r="D65">
        <f>TWEPL!P65</f>
        <v>11.0558</v>
      </c>
      <c r="E65">
        <f>GT_NG!P65</f>
        <v>13.35773933790635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84.02388963473912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684.06091239281864</v>
      </c>
      <c r="P65" s="36">
        <v>107.42548309788094</v>
      </c>
      <c r="Q65" s="36">
        <v>32.555608308605343</v>
      </c>
      <c r="R65" s="38">
        <v>47.5</v>
      </c>
      <c r="S65" s="38">
        <v>0</v>
      </c>
      <c r="T65" s="37">
        <f>SUMPRODUCT(LTA!J65:AN65,LTA!J$101:AN$101,LTA!J$103:AN$103)</f>
        <v>297.14999999999998</v>
      </c>
      <c r="U65" s="37">
        <f>SUMPRODUCT(LTA!J65:AN65,LTA!J$102:AN$102,LTA!J$103:AN$103)</f>
        <v>63.47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294.88</v>
      </c>
      <c r="Z65" s="34">
        <f>IEX!N65</f>
        <v>0</v>
      </c>
      <c r="AA65" s="75">
        <f>STOA!H65</f>
        <v>0.97</v>
      </c>
      <c r="AB65" s="75">
        <f>-STOA!N65</f>
        <v>-275.88</v>
      </c>
      <c r="AC65">
        <f t="shared" si="0"/>
        <v>17.853956829216404</v>
      </c>
      <c r="AD65">
        <f t="shared" si="1"/>
        <v>1456.7954759427337</v>
      </c>
      <c r="AE65">
        <f>'IDT-1'!B65</f>
        <v>68</v>
      </c>
      <c r="AF65" s="24"/>
      <c r="AG65">
        <f t="shared" si="2"/>
        <v>1524.7954759427337</v>
      </c>
      <c r="AI65" s="34">
        <f>PXIL!H65</f>
        <v>0</v>
      </c>
      <c r="AJ65" s="34">
        <f>PXIL!N65</f>
        <v>0</v>
      </c>
      <c r="AK65" s="34">
        <f>RTM_IEX!H65</f>
        <v>114.08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9">
        <f>GDAM_IEX!H65</f>
        <v>0</v>
      </c>
      <c r="AP65" s="149">
        <f>GDAM_IEX!N65</f>
        <v>0</v>
      </c>
      <c r="AQ65" s="149">
        <f>GDAM_PXI!H65</f>
        <v>0</v>
      </c>
      <c r="AR65" s="149">
        <f>GDAM_PXI!N65</f>
        <v>0</v>
      </c>
      <c r="AU65">
        <v>63</v>
      </c>
    </row>
    <row r="66" spans="1:47">
      <c r="A66" t="s">
        <v>108</v>
      </c>
      <c r="D66">
        <f>TWEPL!P66</f>
        <v>11.0558</v>
      </c>
      <c r="E66">
        <f>GT_NG!P66</f>
        <v>13.35773933790635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84.02388963473912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684.06094490392013</v>
      </c>
      <c r="P66" s="36">
        <v>107.42548309788094</v>
      </c>
      <c r="Q66" s="36">
        <v>32.555608308605343</v>
      </c>
      <c r="R66" s="38">
        <v>47.5</v>
      </c>
      <c r="S66" s="38">
        <v>0</v>
      </c>
      <c r="T66" s="37">
        <f>SUMPRODUCT(LTA!J66:AN66,LTA!J$101:AN$101,LTA!J$103:AN$103)</f>
        <v>259.31</v>
      </c>
      <c r="U66" s="37">
        <f>SUMPRODUCT(LTA!J66:AN66,LTA!J$102:AN$102,LTA!J$103:AN$103)</f>
        <v>64.740000000000009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348.05</v>
      </c>
      <c r="Z66" s="34">
        <f>IEX!N66</f>
        <v>0</v>
      </c>
      <c r="AA66" s="75">
        <f>STOA!H66</f>
        <v>0.97</v>
      </c>
      <c r="AB66" s="75">
        <f>-STOA!N66</f>
        <v>-275.88</v>
      </c>
      <c r="AC66">
        <f t="shared" si="0"/>
        <v>18.0000371153141</v>
      </c>
      <c r="AD66">
        <f t="shared" si="1"/>
        <v>1473.2494281677377</v>
      </c>
      <c r="AE66">
        <f>'IDT-1'!B66</f>
        <v>53</v>
      </c>
      <c r="AF66" s="24"/>
      <c r="AG66">
        <f t="shared" si="2"/>
        <v>1526.2494281677377</v>
      </c>
      <c r="AI66" s="34">
        <f>PXIL!H66</f>
        <v>0</v>
      </c>
      <c r="AJ66" s="34">
        <f>PXIL!N66</f>
        <v>0</v>
      </c>
      <c r="AK66" s="34">
        <f>RTM_IEX!H66</f>
        <v>114.08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9">
        <f>GDAM_IEX!H66</f>
        <v>0</v>
      </c>
      <c r="AP66" s="149">
        <f>GDAM_IEX!N66</f>
        <v>0</v>
      </c>
      <c r="AQ66" s="149">
        <f>GDAM_PXI!H66</f>
        <v>0</v>
      </c>
      <c r="AR66" s="149">
        <f>GDAM_PXI!N66</f>
        <v>0</v>
      </c>
      <c r="AU66">
        <v>64</v>
      </c>
    </row>
    <row r="67" spans="1:47">
      <c r="A67" t="s">
        <v>109</v>
      </c>
      <c r="D67">
        <f>TWEPL!P67</f>
        <v>11.0558</v>
      </c>
      <c r="E67">
        <f>GT_NG!P67</f>
        <v>13.35773933790635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144.72999999999999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703.85158720302047</v>
      </c>
      <c r="P67" s="36">
        <v>107.42548309788094</v>
      </c>
      <c r="Q67" s="36">
        <v>32.555608308605343</v>
      </c>
      <c r="R67" s="38">
        <v>47.5</v>
      </c>
      <c r="S67" s="38">
        <v>0</v>
      </c>
      <c r="T67" s="37">
        <f>SUMPRODUCT(LTA!J67:AN67,LTA!J$101:AN$101,LTA!J$103:AN$103)</f>
        <v>201.42</v>
      </c>
      <c r="U67" s="37">
        <f>SUMPRODUCT(LTA!J67:AN67,LTA!J$102:AN$102,LTA!J$103:AN$103)</f>
        <v>63.839999999999996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367.38</v>
      </c>
      <c r="Z67" s="34">
        <f>IEX!N67</f>
        <v>0</v>
      </c>
      <c r="AA67" s="75">
        <f>STOA!H67</f>
        <v>0.87</v>
      </c>
      <c r="AB67" s="75">
        <f>-STOA!N67</f>
        <v>-275.88</v>
      </c>
      <c r="AC67">
        <f t="shared" si="0"/>
        <v>17.977480538760478</v>
      </c>
      <c r="AD67">
        <f t="shared" si="1"/>
        <v>1470.7087374086523</v>
      </c>
      <c r="AE67">
        <f>'IDT-1'!B67</f>
        <v>43</v>
      </c>
      <c r="AF67" s="24"/>
      <c r="AG67">
        <f t="shared" si="2"/>
        <v>1513.7087374086523</v>
      </c>
      <c r="AI67" s="34">
        <f>PXIL!H67</f>
        <v>0</v>
      </c>
      <c r="AJ67" s="34">
        <f>PXIL!N67</f>
        <v>0</v>
      </c>
      <c r="AK67" s="34">
        <f>RTM_IEX!H67</f>
        <v>70.58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9">
        <f>GDAM_IEX!H67</f>
        <v>0</v>
      </c>
      <c r="AP67" s="149">
        <f>GDAM_IEX!N67</f>
        <v>0</v>
      </c>
      <c r="AQ67" s="149">
        <f>GDAM_PXI!H67</f>
        <v>0</v>
      </c>
      <c r="AR67" s="149">
        <f>GDAM_PXI!N67</f>
        <v>0</v>
      </c>
      <c r="AU67">
        <v>65</v>
      </c>
    </row>
    <row r="68" spans="1:47">
      <c r="A68" t="s">
        <v>110</v>
      </c>
      <c r="D68">
        <f>TWEPL!P68</f>
        <v>11.0558</v>
      </c>
      <c r="E68">
        <f>GT_NG!P68</f>
        <v>13.35773933790635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113.73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749.79290570368653</v>
      </c>
      <c r="P68" s="36">
        <v>107.42548309788094</v>
      </c>
      <c r="Q68" s="36">
        <v>32.555608308605343</v>
      </c>
      <c r="R68" s="38">
        <v>47.5</v>
      </c>
      <c r="S68" s="38">
        <v>0</v>
      </c>
      <c r="T68" s="37">
        <f>SUMPRODUCT(LTA!J68:AN68,LTA!J$101:AN$101,LTA!J$103:AN$103)</f>
        <v>176.94</v>
      </c>
      <c r="U68" s="37">
        <f>SUMPRODUCT(LTA!J68:AN68,LTA!J$102:AN$102,LTA!J$103:AN$103)</f>
        <v>75.739999999999995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333.55</v>
      </c>
      <c r="Z68" s="34">
        <f>IEX!N68</f>
        <v>0</v>
      </c>
      <c r="AA68" s="75">
        <f>STOA!H68</f>
        <v>0.87</v>
      </c>
      <c r="AB68" s="75">
        <f>-STOA!N68</f>
        <v>-275.88</v>
      </c>
      <c r="AC68">
        <f t="shared" ref="AC68:AC98" si="3">SUMIF(B68:AB68,"&gt;0")*$AC$2-SUMIF(B68:AB68,"&lt;0")*($AC$2/(1-$AC$2))+SUMIF(AI68:AR68,"&gt;0")*$AC$2-SUMIF(AI68:AR68,"&lt;0")*($AC$2/(1-$AC$2))</f>
        <v>17.640980141566338</v>
      </c>
      <c r="AD68">
        <f t="shared" ref="AD68:AD98" si="4">SUM(B68:AB68,AI68:AR68)-AC68</f>
        <v>1432.8065563065127</v>
      </c>
      <c r="AE68">
        <f>'IDT-1'!B68</f>
        <v>108.24199999999999</v>
      </c>
      <c r="AF68" s="24"/>
      <c r="AG68">
        <f t="shared" ref="AG68:AG98" si="5">SUM(AD68:AF68)+AT68</f>
        <v>1541.0485563065126</v>
      </c>
      <c r="AI68" s="34">
        <f>PXIL!H68</f>
        <v>0</v>
      </c>
      <c r="AJ68" s="34">
        <f>PXIL!N68</f>
        <v>0</v>
      </c>
      <c r="AK68" s="34">
        <f>RTM_IEX!H68</f>
        <v>63.81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9">
        <f>GDAM_IEX!H68</f>
        <v>0</v>
      </c>
      <c r="AP68" s="149">
        <f>GDAM_IEX!N68</f>
        <v>0</v>
      </c>
      <c r="AQ68" s="149">
        <f>GDAM_PXI!H68</f>
        <v>0</v>
      </c>
      <c r="AR68" s="149">
        <f>GDAM_PXI!N68</f>
        <v>0</v>
      </c>
      <c r="AU68">
        <v>66</v>
      </c>
    </row>
    <row r="69" spans="1:47">
      <c r="A69" t="s">
        <v>111</v>
      </c>
      <c r="D69">
        <f>TWEPL!P69</f>
        <v>11.0558</v>
      </c>
      <c r="E69">
        <f>GT_NG!P69</f>
        <v>13.35773933790635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110.25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746.74960756292285</v>
      </c>
      <c r="P69" s="36">
        <v>107.42548309788094</v>
      </c>
      <c r="Q69" s="36">
        <v>32.555608308605343</v>
      </c>
      <c r="R69" s="38">
        <v>42.22999999999999</v>
      </c>
      <c r="S69" s="38">
        <v>0</v>
      </c>
      <c r="T69" s="37">
        <f>SUMPRODUCT(LTA!J69:AN69,LTA!J$101:AN$101,LTA!J$103:AN$103)</f>
        <v>124.14000000000001</v>
      </c>
      <c r="U69" s="37">
        <f>SUMPRODUCT(LTA!J69:AN69,LTA!J$102:AN$102,LTA!J$103:AN$103)</f>
        <v>74.989999999999995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417.66</v>
      </c>
      <c r="Z69" s="34">
        <f>IEX!N69</f>
        <v>0</v>
      </c>
      <c r="AA69" s="75">
        <f>STOA!H69</f>
        <v>0.87</v>
      </c>
      <c r="AB69" s="75">
        <f>-STOA!N69</f>
        <v>-275.88</v>
      </c>
      <c r="AC69">
        <f t="shared" si="3"/>
        <v>18.180479117927622</v>
      </c>
      <c r="AD69">
        <f t="shared" si="4"/>
        <v>1493.5737591893878</v>
      </c>
      <c r="AE69">
        <f>'IDT-1'!B69</f>
        <v>68.246000000000009</v>
      </c>
      <c r="AF69" s="24"/>
      <c r="AG69">
        <f t="shared" si="5"/>
        <v>1561.8197591893879</v>
      </c>
      <c r="AI69" s="34">
        <f>PXIL!H69</f>
        <v>0</v>
      </c>
      <c r="AJ69" s="34">
        <f>PXIL!N69</f>
        <v>0</v>
      </c>
      <c r="AK69" s="34">
        <f>RTM_IEX!H69</f>
        <v>106.35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9">
        <f>GDAM_IEX!H69</f>
        <v>0</v>
      </c>
      <c r="AP69" s="149">
        <f>GDAM_IEX!N69</f>
        <v>0</v>
      </c>
      <c r="AQ69" s="149">
        <f>GDAM_PXI!H69</f>
        <v>0</v>
      </c>
      <c r="AR69" s="149">
        <f>GDAM_PXI!N69</f>
        <v>0</v>
      </c>
      <c r="AU69">
        <v>67</v>
      </c>
    </row>
    <row r="70" spans="1:47">
      <c r="A70" t="s">
        <v>112</v>
      </c>
      <c r="D70">
        <f>TWEPL!P70</f>
        <v>11.0558</v>
      </c>
      <c r="E70">
        <f>GT_NG!P70</f>
        <v>13.35773933790635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110.25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773.98072365278801</v>
      </c>
      <c r="P70" s="36">
        <v>107.42548309788094</v>
      </c>
      <c r="Q70" s="36">
        <v>32.555608308605343</v>
      </c>
      <c r="R70" s="38">
        <v>26.360000000000003</v>
      </c>
      <c r="S70" s="38">
        <v>0</v>
      </c>
      <c r="T70" s="37">
        <f>SUMPRODUCT(LTA!J70:AN70,LTA!J$101:AN$101,LTA!J$103:AN$103)</f>
        <v>104.15</v>
      </c>
      <c r="U70" s="37">
        <f>SUMPRODUCT(LTA!J70:AN70,LTA!J$102:AN$102,LTA!J$103:AN$103)</f>
        <v>72.930000000000007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300.26</v>
      </c>
      <c r="Z70" s="34">
        <f>IEX!N70</f>
        <v>0</v>
      </c>
      <c r="AA70" s="75">
        <f>STOA!H70</f>
        <v>0.87</v>
      </c>
      <c r="AB70" s="75">
        <f>-STOA!N70</f>
        <v>-275.88</v>
      </c>
      <c r="AC70">
        <f t="shared" si="3"/>
        <v>19.616736939518436</v>
      </c>
      <c r="AD70">
        <f t="shared" si="4"/>
        <v>1655.3486174576622</v>
      </c>
      <c r="AE70">
        <f>'IDT-1'!B70</f>
        <v>11.805</v>
      </c>
      <c r="AF70" s="24"/>
      <c r="AG70">
        <f t="shared" si="5"/>
        <v>1667.1536174576622</v>
      </c>
      <c r="AI70" s="34">
        <f>PXIL!H70</f>
        <v>0</v>
      </c>
      <c r="AJ70" s="34">
        <f>PXIL!N70</f>
        <v>0</v>
      </c>
      <c r="AK70" s="34">
        <f>RTM_IEX!H70</f>
        <v>330.8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9">
        <f>GDAM_IEX!H70</f>
        <v>66.849999999999994</v>
      </c>
      <c r="AP70" s="149">
        <f>GDAM_IEX!N70</f>
        <v>0</v>
      </c>
      <c r="AQ70" s="149">
        <f>GDAM_PXI!H70</f>
        <v>0</v>
      </c>
      <c r="AR70" s="149">
        <f>GDAM_PXI!N70</f>
        <v>0</v>
      </c>
      <c r="AU70">
        <v>68</v>
      </c>
    </row>
    <row r="71" spans="1:47">
      <c r="A71" t="s">
        <v>113</v>
      </c>
      <c r="D71">
        <f>TWEPL!P71</f>
        <v>10.09624</v>
      </c>
      <c r="E71">
        <f>GT_NG!P71</f>
        <v>14.165015928178397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135.04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759.3703477313752</v>
      </c>
      <c r="P71" s="36">
        <v>107.42548309788094</v>
      </c>
      <c r="Q71" s="36">
        <v>32.555608308605343</v>
      </c>
      <c r="R71" s="38">
        <v>9.33</v>
      </c>
      <c r="S71" s="38">
        <v>0</v>
      </c>
      <c r="T71" s="37">
        <f>SUMPRODUCT(LTA!J71:AN71,LTA!J$101:AN$101,LTA!J$103:AN$103)</f>
        <v>89.300000000000011</v>
      </c>
      <c r="U71" s="37">
        <f>SUMPRODUCT(LTA!J71:AN71,LTA!J$102:AN$102,LTA!J$103:AN$103)</f>
        <v>72.33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150.88</v>
      </c>
      <c r="Z71" s="34">
        <f>IEX!N71</f>
        <v>0</v>
      </c>
      <c r="AA71" s="75">
        <f>STOA!H71</f>
        <v>0.77</v>
      </c>
      <c r="AB71" s="75">
        <f>-STOA!N71</f>
        <v>-275.88</v>
      </c>
      <c r="AC71">
        <f t="shared" si="3"/>
        <v>15.765481537404394</v>
      </c>
      <c r="AD71">
        <f t="shared" si="4"/>
        <v>1221.557213528635</v>
      </c>
      <c r="AE71">
        <f>'IDT-1'!B71</f>
        <v>0</v>
      </c>
      <c r="AF71" s="24"/>
      <c r="AG71">
        <f t="shared" si="5"/>
        <v>1221.557213528635</v>
      </c>
      <c r="AI71" s="34">
        <f>PXIL!H71</f>
        <v>0</v>
      </c>
      <c r="AJ71" s="34">
        <f>PXIL!N71</f>
        <v>0</v>
      </c>
      <c r="AK71" s="34">
        <f>RTM_IEX!H71</f>
        <v>87.1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9">
        <f>GDAM_IEX!H71</f>
        <v>44.84</v>
      </c>
      <c r="AP71" s="149">
        <f>GDAM_IEX!N71</f>
        <v>0</v>
      </c>
      <c r="AQ71" s="149">
        <f>GDAM_PXI!H71</f>
        <v>0</v>
      </c>
      <c r="AR71" s="149">
        <f>GDAM_PXI!N71</f>
        <v>0</v>
      </c>
      <c r="AU71">
        <v>69</v>
      </c>
    </row>
    <row r="72" spans="1:47">
      <c r="A72" t="s">
        <v>114</v>
      </c>
      <c r="D72">
        <f>TWEPL!P72</f>
        <v>10.09624</v>
      </c>
      <c r="E72">
        <f>GT_NG!P72</f>
        <v>14.165015928178397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135.04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749.61361248200376</v>
      </c>
      <c r="P72" s="36">
        <v>107.42548309788094</v>
      </c>
      <c r="Q72" s="36">
        <v>32.555608308605343</v>
      </c>
      <c r="R72" s="38">
        <v>4.32</v>
      </c>
      <c r="S72" s="38">
        <v>0</v>
      </c>
      <c r="T72" s="37">
        <f>SUMPRODUCT(LTA!J72:AN72,LTA!J$101:AN$101,LTA!J$103:AN$103)</f>
        <v>79.3</v>
      </c>
      <c r="U72" s="37">
        <f>SUMPRODUCT(LTA!J72:AN72,LTA!J$102:AN$102,LTA!J$103:AN$103)</f>
        <v>78.87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206.51</v>
      </c>
      <c r="Z72" s="34">
        <f>IEX!N72</f>
        <v>0</v>
      </c>
      <c r="AA72" s="75">
        <f>STOA!H72</f>
        <v>0.77</v>
      </c>
      <c r="AB72" s="75">
        <f>-STOA!N72</f>
        <v>-275.88</v>
      </c>
      <c r="AC72">
        <f t="shared" si="3"/>
        <v>16.118126267209924</v>
      </c>
      <c r="AD72">
        <f t="shared" si="4"/>
        <v>1261.2778335494586</v>
      </c>
      <c r="AE72">
        <f>'IDT-1'!B72</f>
        <v>0</v>
      </c>
      <c r="AF72" s="24"/>
      <c r="AG72">
        <f t="shared" si="5"/>
        <v>1261.2778335494586</v>
      </c>
      <c r="AI72" s="34">
        <f>PXIL!H72</f>
        <v>0</v>
      </c>
      <c r="AJ72" s="34">
        <f>PXIL!N72</f>
        <v>0</v>
      </c>
      <c r="AK72" s="34">
        <f>RTM_IEX!H72</f>
        <v>92.46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9">
        <f>GDAM_IEX!H72</f>
        <v>42.15</v>
      </c>
      <c r="AP72" s="149">
        <f>GDAM_IEX!N72</f>
        <v>0</v>
      </c>
      <c r="AQ72" s="149">
        <f>GDAM_PXI!H72</f>
        <v>0</v>
      </c>
      <c r="AR72" s="149">
        <f>GDAM_PXI!N72</f>
        <v>0</v>
      </c>
      <c r="AU72">
        <v>70</v>
      </c>
    </row>
    <row r="73" spans="1:47">
      <c r="A73" t="s">
        <v>115</v>
      </c>
      <c r="D73">
        <f>TWEPL!P73</f>
        <v>10.09624</v>
      </c>
      <c r="E73">
        <f>GT_NG!P73</f>
        <v>14.165015928178397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135.04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759.61663799233952</v>
      </c>
      <c r="P73" s="36">
        <v>107.42548309788094</v>
      </c>
      <c r="Q73" s="36">
        <v>32.555608308605343</v>
      </c>
      <c r="R73" s="38">
        <v>0.53</v>
      </c>
      <c r="S73" s="38">
        <v>0</v>
      </c>
      <c r="T73" s="37">
        <f>SUMPRODUCT(LTA!J73:AN73,LTA!J$101:AN$101,LTA!J$103:AN$103)</f>
        <v>62.040000000000006</v>
      </c>
      <c r="U73" s="37">
        <f>SUMPRODUCT(LTA!J73:AN73,LTA!J$102:AN$102,LTA!J$103:AN$103)</f>
        <v>78.73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161.25</v>
      </c>
      <c r="Z73" s="34">
        <f>IEX!N73</f>
        <v>0</v>
      </c>
      <c r="AA73" s="75">
        <f>STOA!H73</f>
        <v>0.77</v>
      </c>
      <c r="AB73" s="75">
        <f>-STOA!N73</f>
        <v>-275.88</v>
      </c>
      <c r="AC73">
        <f t="shared" si="3"/>
        <v>16.308056891700879</v>
      </c>
      <c r="AD73">
        <f t="shared" si="4"/>
        <v>1282.6709284353033</v>
      </c>
      <c r="AE73">
        <f>'IDT-1'!B73</f>
        <v>0</v>
      </c>
      <c r="AF73" s="24"/>
      <c r="AG73">
        <f t="shared" si="5"/>
        <v>1282.6709284353033</v>
      </c>
      <c r="AI73" s="34">
        <f>PXIL!H73</f>
        <v>0</v>
      </c>
      <c r="AJ73" s="34">
        <f>PXIL!N73</f>
        <v>0</v>
      </c>
      <c r="AK73" s="34">
        <f>RTM_IEX!H73</f>
        <v>182.15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9">
        <f>GDAM_IEX!H73</f>
        <v>30.49</v>
      </c>
      <c r="AP73" s="149">
        <f>GDAM_IEX!N73</f>
        <v>0</v>
      </c>
      <c r="AQ73" s="149">
        <f>GDAM_PXI!H73</f>
        <v>0</v>
      </c>
      <c r="AR73" s="149">
        <f>GDAM_PXI!N73</f>
        <v>0</v>
      </c>
      <c r="AU73">
        <v>71</v>
      </c>
    </row>
    <row r="74" spans="1:47">
      <c r="A74" t="s">
        <v>116</v>
      </c>
      <c r="D74">
        <f>TWEPL!P74</f>
        <v>10.09624</v>
      </c>
      <c r="E74">
        <f>GT_NG!P74</f>
        <v>14.165015928178397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135.04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796.88098537136955</v>
      </c>
      <c r="P74" s="36">
        <v>107.42548309788094</v>
      </c>
      <c r="Q74" s="36">
        <v>32.555608308605343</v>
      </c>
      <c r="R74" s="38">
        <v>0</v>
      </c>
      <c r="S74" s="38">
        <v>0</v>
      </c>
      <c r="T74" s="37">
        <f>SUMPRODUCT(LTA!J74:AN74,LTA!J$101:AN$101,LTA!J$103:AN$103)</f>
        <v>50.89</v>
      </c>
      <c r="U74" s="37">
        <f>SUMPRODUCT(LTA!J74:AN74,LTA!J$102:AN$102,LTA!J$103:AN$103)</f>
        <v>78.42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144.35</v>
      </c>
      <c r="Z74" s="34">
        <f>IEX!N74</f>
        <v>0</v>
      </c>
      <c r="AA74" s="75">
        <f>STOA!H74</f>
        <v>0.77</v>
      </c>
      <c r="AB74" s="75">
        <f>-STOA!N74</f>
        <v>-275.88</v>
      </c>
      <c r="AC74">
        <f t="shared" si="3"/>
        <v>16.480927148636347</v>
      </c>
      <c r="AD74">
        <f t="shared" si="4"/>
        <v>1302.142405557398</v>
      </c>
      <c r="AE74">
        <f>'IDT-1'!B74</f>
        <v>0</v>
      </c>
      <c r="AF74" s="24"/>
      <c r="AG74">
        <f t="shared" si="5"/>
        <v>1302.142405557398</v>
      </c>
      <c r="AI74" s="34">
        <f>PXIL!H74</f>
        <v>0</v>
      </c>
      <c r="AJ74" s="34">
        <f>PXIL!N74</f>
        <v>0</v>
      </c>
      <c r="AK74" s="34">
        <f>RTM_IEX!H74</f>
        <v>196.71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9">
        <f>GDAM_IEX!H74</f>
        <v>27.2</v>
      </c>
      <c r="AP74" s="149">
        <f>GDAM_IEX!N74</f>
        <v>0</v>
      </c>
      <c r="AQ74" s="149">
        <f>GDAM_PXI!H74</f>
        <v>0</v>
      </c>
      <c r="AR74" s="149">
        <f>GDAM_PXI!N74</f>
        <v>0</v>
      </c>
      <c r="AU74">
        <v>72</v>
      </c>
    </row>
    <row r="75" spans="1:47">
      <c r="A75" t="s">
        <v>117</v>
      </c>
      <c r="D75">
        <f>TWEPL!P75</f>
        <v>10.09624</v>
      </c>
      <c r="E75">
        <f>GT_NG!P75</f>
        <v>14.288908195771796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137.22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835.09351689878042</v>
      </c>
      <c r="P75" s="36">
        <v>107.42548309788094</v>
      </c>
      <c r="Q75" s="36">
        <v>32.555608308605343</v>
      </c>
      <c r="R75" s="38">
        <v>0</v>
      </c>
      <c r="S75" s="38">
        <v>0</v>
      </c>
      <c r="T75" s="37">
        <f>SUMPRODUCT(LTA!J75:AN75,LTA!J$101:AN$101,LTA!J$103:AN$103)</f>
        <v>44.5</v>
      </c>
      <c r="U75" s="37">
        <f>SUMPRODUCT(LTA!J75:AN75,LTA!J$102:AN$102,LTA!J$103:AN$103)</f>
        <v>77.489999999999995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51.97</v>
      </c>
      <c r="Z75" s="34">
        <f>IEX!N75</f>
        <v>0</v>
      </c>
      <c r="AA75" s="75">
        <f>STOA!H75</f>
        <v>0.73</v>
      </c>
      <c r="AB75" s="75">
        <f>-STOA!N75</f>
        <v>-20.399999999999999</v>
      </c>
      <c r="AC75">
        <f t="shared" si="3"/>
        <v>11.804327658661924</v>
      </c>
      <c r="AD75">
        <f t="shared" si="4"/>
        <v>1288.6154288423763</v>
      </c>
      <c r="AE75">
        <f>'IDT-1'!B75</f>
        <v>0</v>
      </c>
      <c r="AF75" s="24"/>
      <c r="AG75">
        <f t="shared" si="5"/>
        <v>1288.6154288423763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9">
        <f>GDAM_IEX!H75</f>
        <v>9.4499999999999993</v>
      </c>
      <c r="AP75" s="149">
        <f>GDAM_IEX!N75</f>
        <v>0</v>
      </c>
      <c r="AQ75" s="149">
        <f>GDAM_PXI!H75</f>
        <v>0</v>
      </c>
      <c r="AR75" s="149">
        <f>GDAM_PXI!N75</f>
        <v>0</v>
      </c>
      <c r="AU75">
        <v>73</v>
      </c>
    </row>
    <row r="76" spans="1:47">
      <c r="A76" t="s">
        <v>118</v>
      </c>
      <c r="D76">
        <f>TWEPL!P76</f>
        <v>10.09624</v>
      </c>
      <c r="E76">
        <f>GT_NG!P76</f>
        <v>14.288908195771796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137.22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890.60611708640477</v>
      </c>
      <c r="P76" s="36">
        <v>107.42548309788094</v>
      </c>
      <c r="Q76" s="36">
        <v>32.555608308605343</v>
      </c>
      <c r="R76" s="38">
        <v>0</v>
      </c>
      <c r="S76" s="38">
        <v>0</v>
      </c>
      <c r="T76" s="37">
        <f>SUMPRODUCT(LTA!J76:AN76,LTA!J$101:AN$101,LTA!J$103:AN$103)</f>
        <v>41.91</v>
      </c>
      <c r="U76" s="37">
        <f>SUMPRODUCT(LTA!J76:AN76,LTA!J$102:AN$102,LTA!J$103:AN$103)</f>
        <v>76.319999999999993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18.3</v>
      </c>
      <c r="Z76" s="34">
        <f>IEX!N76</f>
        <v>0</v>
      </c>
      <c r="AA76" s="75">
        <f>STOA!H76</f>
        <v>0.73</v>
      </c>
      <c r="AB76" s="75">
        <f>-STOA!N76</f>
        <v>-20.399999999999999</v>
      </c>
      <c r="AC76">
        <f t="shared" si="3"/>
        <v>12.162067983412292</v>
      </c>
      <c r="AD76">
        <f t="shared" si="4"/>
        <v>1274.6702887052504</v>
      </c>
      <c r="AE76">
        <f>'IDT-1'!B76</f>
        <v>16.253</v>
      </c>
      <c r="AF76" s="24"/>
      <c r="AG76">
        <f t="shared" si="5"/>
        <v>1290.9232887052503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-27</v>
      </c>
      <c r="AM76" s="34">
        <f>RTM_PXI!H76</f>
        <v>0</v>
      </c>
      <c r="AN76" s="34">
        <f>RTM_PXI!N76</f>
        <v>0</v>
      </c>
      <c r="AO76" s="149">
        <f>GDAM_IEX!H76</f>
        <v>4.78</v>
      </c>
      <c r="AP76" s="149">
        <f>GDAM_IEX!N76</f>
        <v>0</v>
      </c>
      <c r="AQ76" s="149">
        <f>GDAM_PXI!H76</f>
        <v>0</v>
      </c>
      <c r="AR76" s="149">
        <f>GDAM_PXI!N76</f>
        <v>0</v>
      </c>
      <c r="AU76">
        <v>74</v>
      </c>
    </row>
    <row r="77" spans="1:47">
      <c r="A77" t="s">
        <v>119</v>
      </c>
      <c r="D77">
        <f>TWEPL!P77</f>
        <v>10.09624</v>
      </c>
      <c r="E77">
        <f>GT_NG!P77</f>
        <v>14.288908195771796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137.22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893.74330818975841</v>
      </c>
      <c r="P77" s="36">
        <v>107.42548309788094</v>
      </c>
      <c r="Q77" s="36">
        <v>32.555608308605343</v>
      </c>
      <c r="R77" s="38">
        <v>0</v>
      </c>
      <c r="S77" s="38">
        <v>0</v>
      </c>
      <c r="T77" s="37">
        <f>SUMPRODUCT(LTA!J77:AN77,LTA!J$101:AN$101,LTA!J$103:AN$103)</f>
        <v>40.6</v>
      </c>
      <c r="U77" s="37">
        <f>SUMPRODUCT(LTA!J77:AN77,LTA!J$102:AN$102,LTA!J$103:AN$103)</f>
        <v>75.78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5.98</v>
      </c>
      <c r="Z77" s="34">
        <f>IEX!N77</f>
        <v>0</v>
      </c>
      <c r="AA77" s="75">
        <f>STOA!H77</f>
        <v>0.73</v>
      </c>
      <c r="AB77" s="75">
        <f>-STOA!N77</f>
        <v>-20.399999999999999</v>
      </c>
      <c r="AC77">
        <f t="shared" si="3"/>
        <v>12.286198835743273</v>
      </c>
      <c r="AD77">
        <f t="shared" si="4"/>
        <v>1232.403348956273</v>
      </c>
      <c r="AE77">
        <f>'IDT-1'!B77</f>
        <v>15.384</v>
      </c>
      <c r="AF77" s="24"/>
      <c r="AG77">
        <f t="shared" si="5"/>
        <v>1247.787348956273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-55</v>
      </c>
      <c r="AM77" s="34">
        <f>RTM_PXI!H77</f>
        <v>0</v>
      </c>
      <c r="AN77" s="34">
        <f>RTM_PXI!N77</f>
        <v>0</v>
      </c>
      <c r="AO77" s="149">
        <f>GDAM_IEX!H77</f>
        <v>1.67</v>
      </c>
      <c r="AP77" s="149">
        <f>GDAM_IEX!N77</f>
        <v>0</v>
      </c>
      <c r="AQ77" s="149">
        <f>GDAM_PXI!H77</f>
        <v>0</v>
      </c>
      <c r="AR77" s="149">
        <f>GDAM_PXI!N77</f>
        <v>0</v>
      </c>
      <c r="AU77">
        <v>75</v>
      </c>
    </row>
    <row r="78" spans="1:47">
      <c r="A78" t="s">
        <v>120</v>
      </c>
      <c r="D78">
        <f>TWEPL!P78</f>
        <v>10.09624</v>
      </c>
      <c r="E78">
        <f>GT_NG!P78</f>
        <v>14.288908195771796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137.22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893.74330818975841</v>
      </c>
      <c r="P78" s="36">
        <v>107.42548309788094</v>
      </c>
      <c r="Q78" s="36">
        <v>32.555608308605343</v>
      </c>
      <c r="R78" s="38">
        <v>0</v>
      </c>
      <c r="S78" s="38">
        <v>0</v>
      </c>
      <c r="T78" s="37">
        <f>SUMPRODUCT(LTA!J78:AN78,LTA!J$101:AN$101,LTA!J$103:AN$103)</f>
        <v>44.019999999999996</v>
      </c>
      <c r="U78" s="37">
        <f>SUMPRODUCT(LTA!J78:AN78,LTA!J$102:AN$102,LTA!J$103:AN$103)</f>
        <v>75.66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0.73</v>
      </c>
      <c r="AB78" s="75">
        <f>-STOA!N78</f>
        <v>-20.399999999999999</v>
      </c>
      <c r="AC78">
        <f t="shared" si="3"/>
        <v>12.363334493531813</v>
      </c>
      <c r="AD78">
        <f t="shared" si="4"/>
        <v>1214.9762132984847</v>
      </c>
      <c r="AE78">
        <f>'IDT-1'!B78</f>
        <v>25.126999999999999</v>
      </c>
      <c r="AF78" s="24"/>
      <c r="AG78">
        <f t="shared" si="5"/>
        <v>1240.1032132984847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-68</v>
      </c>
      <c r="AM78" s="34">
        <f>RTM_PXI!H78</f>
        <v>0</v>
      </c>
      <c r="AN78" s="34">
        <f>RTM_PXI!N78</f>
        <v>0</v>
      </c>
      <c r="AO78" s="149">
        <f>GDAM_IEX!H78</f>
        <v>0</v>
      </c>
      <c r="AP78" s="149">
        <f>GDAM_IEX!N78</f>
        <v>0</v>
      </c>
      <c r="AQ78" s="149">
        <f>GDAM_PXI!H78</f>
        <v>0</v>
      </c>
      <c r="AR78" s="149">
        <f>GDAM_PXI!N78</f>
        <v>0</v>
      </c>
      <c r="AU78">
        <v>76</v>
      </c>
    </row>
    <row r="79" spans="1:47">
      <c r="A79" t="s">
        <v>121</v>
      </c>
      <c r="D79">
        <f>TWEPL!P79</f>
        <v>10.09624</v>
      </c>
      <c r="E79">
        <f>GT_NG!P79</f>
        <v>14.288908195771796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137.22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884.9491696941194</v>
      </c>
      <c r="P79" s="36">
        <v>107.42548309788094</v>
      </c>
      <c r="Q79" s="36">
        <v>32.555608308605343</v>
      </c>
      <c r="R79" s="38">
        <v>0</v>
      </c>
      <c r="S79" s="38">
        <v>0</v>
      </c>
      <c r="T79" s="37">
        <f>SUMPRODUCT(LTA!J79:AN79,LTA!J$101:AN$101,LTA!J$103:AN$103)</f>
        <v>42.510000000000005</v>
      </c>
      <c r="U79" s="37">
        <f>SUMPRODUCT(LTA!J79:AN79,LTA!J$102:AN$102,LTA!J$103:AN$103)</f>
        <v>75.48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123.35</v>
      </c>
      <c r="Z79" s="34">
        <f>IEX!N79</f>
        <v>0</v>
      </c>
      <c r="AA79" s="75">
        <f>STOA!H79</f>
        <v>0.73</v>
      </c>
      <c r="AB79" s="75">
        <f>-STOA!N79</f>
        <v>-20.399999999999999</v>
      </c>
      <c r="AC79">
        <f t="shared" si="3"/>
        <v>14.502545403260905</v>
      </c>
      <c r="AD79">
        <f t="shared" si="4"/>
        <v>1592.5328638931162</v>
      </c>
      <c r="AE79">
        <f>'IDT-1'!B79</f>
        <v>36.828000000000003</v>
      </c>
      <c r="AF79" s="24"/>
      <c r="AG79">
        <f t="shared" si="5"/>
        <v>1629.3608638931162</v>
      </c>
      <c r="AI79" s="34">
        <f>PXIL!H79</f>
        <v>0</v>
      </c>
      <c r="AJ79" s="34">
        <f>PXIL!N79</f>
        <v>0</v>
      </c>
      <c r="AK79" s="34">
        <f>RTM_IEX!H79</f>
        <v>136.32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9">
        <f>GDAM_IEX!H79</f>
        <v>62.51</v>
      </c>
      <c r="AP79" s="149">
        <f>GDAM_IEX!N79</f>
        <v>0</v>
      </c>
      <c r="AQ79" s="149">
        <f>GDAM_PXI!H79</f>
        <v>0</v>
      </c>
      <c r="AR79" s="149">
        <f>GDAM_PXI!N79</f>
        <v>0</v>
      </c>
      <c r="AU79">
        <v>77</v>
      </c>
    </row>
    <row r="80" spans="1:47">
      <c r="A80" t="s">
        <v>122</v>
      </c>
      <c r="D80">
        <f>TWEPL!P80</f>
        <v>10.09624</v>
      </c>
      <c r="E80">
        <f>GT_NG!P80</f>
        <v>14.425349028196004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159.61000000000001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865.89940981068798</v>
      </c>
      <c r="P80" s="36">
        <v>107.42548309788094</v>
      </c>
      <c r="Q80" s="36">
        <v>32.555608308605343</v>
      </c>
      <c r="R80" s="38">
        <v>0</v>
      </c>
      <c r="S80" s="38">
        <v>0</v>
      </c>
      <c r="T80" s="37">
        <f>SUMPRODUCT(LTA!J80:AN80,LTA!J$101:AN$101,LTA!J$103:AN$103)</f>
        <v>41.29</v>
      </c>
      <c r="U80" s="37">
        <f>SUMPRODUCT(LTA!J80:AN80,LTA!J$102:AN$102,LTA!J$103:AN$103)</f>
        <v>75.069999999999993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170.04</v>
      </c>
      <c r="Z80" s="34">
        <f>IEX!N80</f>
        <v>0</v>
      </c>
      <c r="AA80" s="75">
        <f>STOA!H80</f>
        <v>0.73</v>
      </c>
      <c r="AB80" s="75">
        <f>-STOA!N80</f>
        <v>-20.399999999999999</v>
      </c>
      <c r="AC80">
        <f t="shared" si="3"/>
        <v>14.117516195612042</v>
      </c>
      <c r="AD80">
        <f t="shared" si="4"/>
        <v>1549.1645740497579</v>
      </c>
      <c r="AE80">
        <f>'IDT-1'!B80</f>
        <v>38.32</v>
      </c>
      <c r="AF80" s="24"/>
      <c r="AG80">
        <f t="shared" si="5"/>
        <v>1587.4845740497578</v>
      </c>
      <c r="AI80" s="34">
        <f>PXIL!H80</f>
        <v>0</v>
      </c>
      <c r="AJ80" s="34">
        <f>PXIL!N80</f>
        <v>0</v>
      </c>
      <c r="AK80" s="34">
        <f>RTM_IEX!H80</f>
        <v>29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9">
        <f>GDAM_IEX!H80</f>
        <v>77.540000000000006</v>
      </c>
      <c r="AP80" s="149">
        <f>GDAM_IEX!N80</f>
        <v>0</v>
      </c>
      <c r="AQ80" s="149">
        <f>GDAM_PXI!H80</f>
        <v>0</v>
      </c>
      <c r="AR80" s="149">
        <f>GDAM_PXI!N80</f>
        <v>0</v>
      </c>
      <c r="AU80">
        <v>78</v>
      </c>
    </row>
    <row r="81" spans="1:47">
      <c r="A81" t="s">
        <v>123</v>
      </c>
      <c r="D81">
        <f>TWEPL!P81</f>
        <v>10.09624</v>
      </c>
      <c r="E81">
        <f>GT_NG!P81</f>
        <v>15.259184232137969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99.61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860.427923425215</v>
      </c>
      <c r="P81" s="36">
        <v>107.42548309788094</v>
      </c>
      <c r="Q81" s="36">
        <v>32.555608308605343</v>
      </c>
      <c r="R81" s="38">
        <v>0</v>
      </c>
      <c r="S81" s="38">
        <v>0</v>
      </c>
      <c r="T81" s="37">
        <f>SUMPRODUCT(LTA!J81:AN81,LTA!J$101:AN$101,LTA!J$103:AN$103)</f>
        <v>40.39</v>
      </c>
      <c r="U81" s="37">
        <f>SUMPRODUCT(LTA!J81:AN81,LTA!J$102:AN$102,LTA!J$103:AN$103)</f>
        <v>80.709999999999994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286.18</v>
      </c>
      <c r="Z81" s="34">
        <f>IEX!N81</f>
        <v>0</v>
      </c>
      <c r="AA81" s="75">
        <f>STOA!H81</f>
        <v>0.73</v>
      </c>
      <c r="AB81" s="75">
        <f>-STOA!N81</f>
        <v>-20.399999999999999</v>
      </c>
      <c r="AC81">
        <f t="shared" si="3"/>
        <v>13.981224865214573</v>
      </c>
      <c r="AD81">
        <f t="shared" si="4"/>
        <v>1533.8132141986248</v>
      </c>
      <c r="AE81">
        <f>'IDT-1'!B81</f>
        <v>58.633000000000003</v>
      </c>
      <c r="AF81" s="24"/>
      <c r="AG81">
        <f t="shared" si="5"/>
        <v>1592.4462141986248</v>
      </c>
      <c r="AI81" s="34">
        <f>PXIL!H81</f>
        <v>0</v>
      </c>
      <c r="AJ81" s="34">
        <f>PXIL!N81</f>
        <v>0</v>
      </c>
      <c r="AK81" s="34">
        <f>RTM_IEX!H81</f>
        <v>34.81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9">
        <f>GDAM_IEX!H81</f>
        <v>0</v>
      </c>
      <c r="AP81" s="149">
        <f>GDAM_IEX!N81</f>
        <v>0</v>
      </c>
      <c r="AQ81" s="149">
        <f>GDAM_PXI!H81</f>
        <v>0</v>
      </c>
      <c r="AR81" s="149">
        <f>GDAM_PXI!N81</f>
        <v>0</v>
      </c>
      <c r="AU81">
        <v>79</v>
      </c>
    </row>
    <row r="82" spans="1:47">
      <c r="A82" t="s">
        <v>124</v>
      </c>
      <c r="D82">
        <f>TWEPL!P82</f>
        <v>10.09624</v>
      </c>
      <c r="E82">
        <f>GT_NG!P82</f>
        <v>15.259184232137969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99.605642797777875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859.62078613884159</v>
      </c>
      <c r="P82" s="36">
        <v>107.42548309788094</v>
      </c>
      <c r="Q82" s="36">
        <v>32.555608308605343</v>
      </c>
      <c r="R82" s="38">
        <v>0</v>
      </c>
      <c r="S82" s="38">
        <v>0</v>
      </c>
      <c r="T82" s="37">
        <f>SUMPRODUCT(LTA!J82:AN82,LTA!J$101:AN$101,LTA!J$103:AN$103)</f>
        <v>40.129999999999995</v>
      </c>
      <c r="U82" s="37">
        <f>SUMPRODUCT(LTA!J82:AN82,LTA!J$102:AN$102,LTA!J$103:AN$103)</f>
        <v>80.66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324.85000000000002</v>
      </c>
      <c r="Z82" s="34">
        <f>IEX!N82</f>
        <v>0</v>
      </c>
      <c r="AA82" s="75">
        <f>STOA!H82</f>
        <v>0.73</v>
      </c>
      <c r="AB82" s="75">
        <f>-STOA!N82</f>
        <v>-20.399999999999999</v>
      </c>
      <c r="AC82">
        <f t="shared" si="3"/>
        <v>14.362603713714934</v>
      </c>
      <c r="AD82">
        <f t="shared" si="4"/>
        <v>1576.7703408615291</v>
      </c>
      <c r="AE82">
        <f>'IDT-1'!B82</f>
        <v>0</v>
      </c>
      <c r="AF82" s="24"/>
      <c r="AG82">
        <f t="shared" si="5"/>
        <v>1576.7703408615291</v>
      </c>
      <c r="AI82" s="34">
        <f>PXIL!H82</f>
        <v>0</v>
      </c>
      <c r="AJ82" s="34">
        <f>PXIL!N82</f>
        <v>0</v>
      </c>
      <c r="AK82" s="34">
        <f>RTM_IEX!H82</f>
        <v>40.6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9">
        <f>GDAM_IEX!H82</f>
        <v>0</v>
      </c>
      <c r="AP82" s="149">
        <f>GDAM_IEX!N82</f>
        <v>0</v>
      </c>
      <c r="AQ82" s="149">
        <f>GDAM_PXI!H82</f>
        <v>0</v>
      </c>
      <c r="AR82" s="149">
        <f>GDAM_PXI!N82</f>
        <v>0</v>
      </c>
      <c r="AU82">
        <v>80</v>
      </c>
    </row>
    <row r="83" spans="1:47">
      <c r="A83" t="s">
        <v>125</v>
      </c>
      <c r="D83">
        <f>TWEPL!P83</f>
        <v>10.09624</v>
      </c>
      <c r="E83">
        <f>GT_NG!P83</f>
        <v>15.259184232137969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81.533746610909432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836.09492241031967</v>
      </c>
      <c r="P83" s="36">
        <v>107.42548309788094</v>
      </c>
      <c r="Q83" s="36">
        <v>32.555608308605343</v>
      </c>
      <c r="R83" s="38">
        <v>0</v>
      </c>
      <c r="S83" s="38">
        <v>0</v>
      </c>
      <c r="T83" s="37">
        <f>SUMPRODUCT(LTA!J83:AN83,LTA!J$101:AN$101,LTA!J$103:AN$103)</f>
        <v>40.85</v>
      </c>
      <c r="U83" s="37">
        <f>SUMPRODUCT(LTA!J83:AN83,LTA!J$102:AN$102,LTA!J$103:AN$103)</f>
        <v>77.55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304.55</v>
      </c>
      <c r="Z83" s="34">
        <f>IEX!N83</f>
        <v>0</v>
      </c>
      <c r="AA83" s="75">
        <f>STOA!H83</f>
        <v>0.73</v>
      </c>
      <c r="AB83" s="75">
        <f>-STOA!N83</f>
        <v>-20.399999999999999</v>
      </c>
      <c r="AC83">
        <f t="shared" si="3"/>
        <v>13.847999426459493</v>
      </c>
      <c r="AD83">
        <f t="shared" si="4"/>
        <v>1518.8071852333937</v>
      </c>
      <c r="AE83">
        <f>'IDT-1'!B83</f>
        <v>0</v>
      </c>
      <c r="AF83" s="24"/>
      <c r="AG83">
        <f t="shared" si="5"/>
        <v>1518.8071852333937</v>
      </c>
      <c r="AI83" s="34">
        <f>PXIL!H83</f>
        <v>0</v>
      </c>
      <c r="AJ83" s="34">
        <f>PXIL!N83</f>
        <v>0</v>
      </c>
      <c r="AK83" s="34">
        <f>RTM_IEX!H83</f>
        <v>46.41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9">
        <f>GDAM_IEX!H83</f>
        <v>0</v>
      </c>
      <c r="AP83" s="149">
        <f>GDAM_IEX!N83</f>
        <v>0</v>
      </c>
      <c r="AQ83" s="149">
        <f>GDAM_PXI!H83</f>
        <v>0</v>
      </c>
      <c r="AR83" s="149">
        <f>GDAM_PXI!N83</f>
        <v>0</v>
      </c>
      <c r="AU83">
        <v>81</v>
      </c>
    </row>
    <row r="84" spans="1:47">
      <c r="A84" t="s">
        <v>126</v>
      </c>
      <c r="D84">
        <f>TWEPL!P84</f>
        <v>10.09624</v>
      </c>
      <c r="E84">
        <f>GT_NG!P84</f>
        <v>15.259184232137969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81.533746610909432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801.7320419267129</v>
      </c>
      <c r="P84" s="36">
        <v>107.42548309788094</v>
      </c>
      <c r="Q84" s="36">
        <v>32.555608308605343</v>
      </c>
      <c r="R84" s="38">
        <v>0</v>
      </c>
      <c r="S84" s="38">
        <v>0</v>
      </c>
      <c r="T84" s="37">
        <f>SUMPRODUCT(LTA!J84:AN84,LTA!J$101:AN$101,LTA!J$103:AN$103)</f>
        <v>50.680000000000007</v>
      </c>
      <c r="U84" s="37">
        <f>SUMPRODUCT(LTA!J84:AN84,LTA!J$102:AN$102,LTA!J$103:AN$103)</f>
        <v>86.65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314.20999999999998</v>
      </c>
      <c r="Z84" s="34">
        <f>IEX!N84</f>
        <v>0</v>
      </c>
      <c r="AA84" s="75">
        <f>STOA!H84</f>
        <v>0.73</v>
      </c>
      <c r="AB84" s="75">
        <f>-STOA!N84</f>
        <v>-20.399999999999999</v>
      </c>
      <c r="AC84">
        <f t="shared" si="3"/>
        <v>13.780214078203759</v>
      </c>
      <c r="AD84">
        <f t="shared" si="4"/>
        <v>1511.1720900980431</v>
      </c>
      <c r="AE84">
        <f>'IDT-1'!B84</f>
        <v>0</v>
      </c>
      <c r="AF84" s="24"/>
      <c r="AG84">
        <f t="shared" si="5"/>
        <v>1511.1720900980431</v>
      </c>
      <c r="AI84" s="34">
        <f>PXIL!H84</f>
        <v>0</v>
      </c>
      <c r="AJ84" s="34">
        <f>PXIL!N84</f>
        <v>0</v>
      </c>
      <c r="AK84" s="34">
        <f>RTM_IEX!H84</f>
        <v>44.48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9">
        <f>GDAM_IEX!H84</f>
        <v>0</v>
      </c>
      <c r="AP84" s="149">
        <f>GDAM_IEX!N84</f>
        <v>0</v>
      </c>
      <c r="AQ84" s="149">
        <f>GDAM_PXI!H84</f>
        <v>0</v>
      </c>
      <c r="AR84" s="149">
        <f>GDAM_PXI!N84</f>
        <v>0</v>
      </c>
      <c r="AU84">
        <v>82</v>
      </c>
    </row>
    <row r="85" spans="1:47">
      <c r="A85" t="s">
        <v>127</v>
      </c>
      <c r="D85">
        <f>TWEPL!P85</f>
        <v>10.09624</v>
      </c>
      <c r="E85">
        <f>GT_NG!P85</f>
        <v>15.259184232137969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81.533746610909432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768.09070725060917</v>
      </c>
      <c r="P85" s="36">
        <v>112.66542196578764</v>
      </c>
      <c r="Q85" s="36">
        <v>32.555608308605343</v>
      </c>
      <c r="R85" s="38">
        <v>0</v>
      </c>
      <c r="S85" s="38">
        <v>0</v>
      </c>
      <c r="T85" s="37">
        <f>SUMPRODUCT(LTA!J85:AN85,LTA!J$101:AN$101,LTA!J$103:AN$103)</f>
        <v>50.35</v>
      </c>
      <c r="U85" s="37">
        <f>SUMPRODUCT(LTA!J85:AN85,LTA!J$102:AN$102,LTA!J$103:AN$103)</f>
        <v>85.35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325.82</v>
      </c>
      <c r="Z85" s="34">
        <f>IEX!N85</f>
        <v>0</v>
      </c>
      <c r="AA85" s="75">
        <f>STOA!H85</f>
        <v>0.73</v>
      </c>
      <c r="AB85" s="75">
        <f>-STOA!N85</f>
        <v>-20.399999999999999</v>
      </c>
      <c r="AC85">
        <f t="shared" si="3"/>
        <v>13.52447379509162</v>
      </c>
      <c r="AD85">
        <f t="shared" si="4"/>
        <v>1482.3664345729576</v>
      </c>
      <c r="AE85">
        <f>'IDT-1'!B85</f>
        <v>0</v>
      </c>
      <c r="AF85" s="24"/>
      <c r="AG85">
        <f t="shared" si="5"/>
        <v>1482.3664345729576</v>
      </c>
      <c r="AI85" s="34">
        <f>PXIL!H85</f>
        <v>0</v>
      </c>
      <c r="AJ85" s="34">
        <f>PXIL!N85</f>
        <v>0</v>
      </c>
      <c r="AK85" s="34">
        <f>RTM_IEX!H85</f>
        <v>33.840000000000003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9">
        <f>GDAM_IEX!H85</f>
        <v>0</v>
      </c>
      <c r="AP85" s="149">
        <f>GDAM_IEX!N85</f>
        <v>0</v>
      </c>
      <c r="AQ85" s="149">
        <f>GDAM_PXI!H85</f>
        <v>0</v>
      </c>
      <c r="AR85" s="149">
        <f>GDAM_PXI!N85</f>
        <v>0</v>
      </c>
      <c r="AU85">
        <v>83</v>
      </c>
    </row>
    <row r="86" spans="1:47">
      <c r="A86" t="s">
        <v>128</v>
      </c>
      <c r="D86">
        <f>TWEPL!P86</f>
        <v>10.09624</v>
      </c>
      <c r="E86">
        <f>GT_NG!P86</f>
        <v>15.259184232137969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81.533746610909432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753.80003920686011</v>
      </c>
      <c r="P86" s="36">
        <v>112.66542196578764</v>
      </c>
      <c r="Q86" s="36">
        <v>32.555608308605343</v>
      </c>
      <c r="R86" s="38">
        <v>0</v>
      </c>
      <c r="S86" s="38">
        <v>0</v>
      </c>
      <c r="T86" s="37">
        <f>SUMPRODUCT(LTA!J86:AN86,LTA!J$101:AN$101,LTA!J$103:AN$103)</f>
        <v>50.35</v>
      </c>
      <c r="U86" s="37">
        <f>SUMPRODUCT(LTA!J86:AN86,LTA!J$102:AN$102,LTA!J$103:AN$103)</f>
        <v>84.12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319.05</v>
      </c>
      <c r="Z86" s="34">
        <f>IEX!N86</f>
        <v>0</v>
      </c>
      <c r="AA86" s="75">
        <f>STOA!H86</f>
        <v>0.73</v>
      </c>
      <c r="AB86" s="75">
        <f>-STOA!N86</f>
        <v>-20.399999999999999</v>
      </c>
      <c r="AC86">
        <f t="shared" si="3"/>
        <v>13.277275916306628</v>
      </c>
      <c r="AD86">
        <f t="shared" si="4"/>
        <v>1454.5229644079934</v>
      </c>
      <c r="AE86">
        <f>'IDT-1'!B86</f>
        <v>0</v>
      </c>
      <c r="AF86" s="24"/>
      <c r="AG86">
        <f t="shared" si="5"/>
        <v>1454.5229644079934</v>
      </c>
      <c r="AI86" s="34">
        <f>PXIL!H86</f>
        <v>0</v>
      </c>
      <c r="AJ86" s="34">
        <f>PXIL!N86</f>
        <v>0</v>
      </c>
      <c r="AK86" s="34">
        <f>RTM_IEX!H86</f>
        <v>28.04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9">
        <f>GDAM_IEX!H86</f>
        <v>0</v>
      </c>
      <c r="AP86" s="149">
        <f>GDAM_IEX!N86</f>
        <v>0</v>
      </c>
      <c r="AQ86" s="149">
        <f>GDAM_PXI!H86</f>
        <v>0</v>
      </c>
      <c r="AR86" s="149">
        <f>GDAM_PXI!N86</f>
        <v>0</v>
      </c>
      <c r="AU86">
        <v>84</v>
      </c>
    </row>
    <row r="87" spans="1:47">
      <c r="A87" t="s">
        <v>129</v>
      </c>
      <c r="D87">
        <f>TWEPL!P87</f>
        <v>10.09624</v>
      </c>
      <c r="E87">
        <f>GT_NG!P87</f>
        <v>15.259184232137969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84.02388963473912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736.93459137107027</v>
      </c>
      <c r="P87" s="36">
        <v>112.66542196578764</v>
      </c>
      <c r="Q87" s="36">
        <v>32.555608308605343</v>
      </c>
      <c r="R87" s="38">
        <v>0</v>
      </c>
      <c r="S87" s="38">
        <v>0</v>
      </c>
      <c r="T87" s="37">
        <f>SUMPRODUCT(LTA!J87:AN87,LTA!J$101:AN$101,LTA!J$103:AN$103)</f>
        <v>31.01</v>
      </c>
      <c r="U87" s="37">
        <f>SUMPRODUCT(LTA!J87:AN87,LTA!J$102:AN$102,LTA!J$103:AN$103)</f>
        <v>60.650000000000006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262.01</v>
      </c>
      <c r="Z87" s="34">
        <f>IEX!N87</f>
        <v>0</v>
      </c>
      <c r="AA87" s="75">
        <f>STOA!H87</f>
        <v>0.73</v>
      </c>
      <c r="AB87" s="75">
        <f>-STOA!N87</f>
        <v>-20.399999999999999</v>
      </c>
      <c r="AC87">
        <f t="shared" si="3"/>
        <v>12.340117233961381</v>
      </c>
      <c r="AD87">
        <f t="shared" si="4"/>
        <v>1348.964818278379</v>
      </c>
      <c r="AE87">
        <f>'IDT-1'!B87</f>
        <v>38.255000000000003</v>
      </c>
      <c r="AF87" s="24"/>
      <c r="AG87">
        <f t="shared" si="5"/>
        <v>1387.2198182783791</v>
      </c>
      <c r="AI87" s="34">
        <f>PXIL!H87</f>
        <v>0</v>
      </c>
      <c r="AJ87" s="34">
        <f>PXIL!N87</f>
        <v>0</v>
      </c>
      <c r="AK87" s="34">
        <f>RTM_IEX!H87</f>
        <v>35.770000000000003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9">
        <f>GDAM_IEX!H87</f>
        <v>0</v>
      </c>
      <c r="AP87" s="149">
        <f>GDAM_IEX!N87</f>
        <v>0</v>
      </c>
      <c r="AQ87" s="149">
        <f>GDAM_PXI!H87</f>
        <v>0</v>
      </c>
      <c r="AR87" s="149">
        <f>GDAM_PXI!N87</f>
        <v>0</v>
      </c>
      <c r="AU87">
        <v>85</v>
      </c>
    </row>
    <row r="88" spans="1:47">
      <c r="A88" t="s">
        <v>130</v>
      </c>
      <c r="D88">
        <f>TWEPL!P88</f>
        <v>10.09624</v>
      </c>
      <c r="E88">
        <f>GT_NG!P88</f>
        <v>15.259184232137969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84.02388963473912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732.8624710703416</v>
      </c>
      <c r="P88" s="36">
        <v>112.66542196578764</v>
      </c>
      <c r="Q88" s="36">
        <v>32.555608308605343</v>
      </c>
      <c r="R88" s="38">
        <v>0</v>
      </c>
      <c r="S88" s="38">
        <v>0</v>
      </c>
      <c r="T88" s="37">
        <f>SUMPRODUCT(LTA!J88:AN88,LTA!J$101:AN$101,LTA!J$103:AN$103)</f>
        <v>30.34</v>
      </c>
      <c r="U88" s="37">
        <f>SUMPRODUCT(LTA!J88:AN88,LTA!J$102:AN$102,LTA!J$103:AN$103)</f>
        <v>60.650000000000006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258.14</v>
      </c>
      <c r="Z88" s="34">
        <f>IEX!N88</f>
        <v>0</v>
      </c>
      <c r="AA88" s="75">
        <f>STOA!H88</f>
        <v>0.73</v>
      </c>
      <c r="AB88" s="75">
        <f>-STOA!N88</f>
        <v>-20.399999999999999</v>
      </c>
      <c r="AC88">
        <f t="shared" si="3"/>
        <v>12.119746575314968</v>
      </c>
      <c r="AD88">
        <f t="shared" si="4"/>
        <v>1324.1430686362964</v>
      </c>
      <c r="AE88">
        <f>'IDT-1'!B88</f>
        <v>34.432000000000002</v>
      </c>
      <c r="AF88" s="24"/>
      <c r="AG88">
        <f t="shared" si="5"/>
        <v>1358.5750686362965</v>
      </c>
      <c r="AI88" s="34">
        <f>PXIL!H88</f>
        <v>0</v>
      </c>
      <c r="AJ88" s="34">
        <f>PXIL!N88</f>
        <v>0</v>
      </c>
      <c r="AK88" s="34">
        <f>RTM_IEX!H88</f>
        <v>19.34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9">
        <f>GDAM_IEX!H88</f>
        <v>0</v>
      </c>
      <c r="AP88" s="149">
        <f>GDAM_IEX!N88</f>
        <v>0</v>
      </c>
      <c r="AQ88" s="149">
        <f>GDAM_PXI!H88</f>
        <v>0</v>
      </c>
      <c r="AR88" s="149">
        <f>GDAM_PXI!N88</f>
        <v>0</v>
      </c>
      <c r="AU88">
        <v>86</v>
      </c>
    </row>
    <row r="89" spans="1:47">
      <c r="A89" t="s">
        <v>131</v>
      </c>
      <c r="D89">
        <f>TWEPL!P89</f>
        <v>10.09624</v>
      </c>
      <c r="E89">
        <f>GT_NG!P89</f>
        <v>15.259184232137969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84.02388963473912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745.53388498509457</v>
      </c>
      <c r="P89" s="36">
        <v>112.66542196578764</v>
      </c>
      <c r="Q89" s="36">
        <v>32.555608308605343</v>
      </c>
      <c r="R89" s="38">
        <v>0</v>
      </c>
      <c r="S89" s="38">
        <v>0</v>
      </c>
      <c r="T89" s="37">
        <f>SUMPRODUCT(LTA!J89:AN89,LTA!J$101:AN$101,LTA!J$103:AN$103)</f>
        <v>29.67</v>
      </c>
      <c r="U89" s="37">
        <f>SUMPRODUCT(LTA!J89:AN89,LTA!J$102:AN$102,LTA!J$103:AN$103)</f>
        <v>60.650000000000006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285.20999999999998</v>
      </c>
      <c r="Z89" s="34">
        <f>IEX!N89</f>
        <v>0</v>
      </c>
      <c r="AA89" s="75">
        <f>STOA!H89</f>
        <v>0.73</v>
      </c>
      <c r="AB89" s="75">
        <f>-STOA!N89</f>
        <v>-20.399999999999999</v>
      </c>
      <c r="AC89">
        <f t="shared" si="3"/>
        <v>12.318903017764795</v>
      </c>
      <c r="AD89">
        <f t="shared" si="4"/>
        <v>1346.5753261085999</v>
      </c>
      <c r="AE89">
        <f>'IDT-1'!B89</f>
        <v>0</v>
      </c>
      <c r="AF89" s="24"/>
      <c r="AG89">
        <f t="shared" si="5"/>
        <v>1346.5753261085999</v>
      </c>
      <c r="AI89" s="34">
        <f>PXIL!H89</f>
        <v>0</v>
      </c>
      <c r="AJ89" s="34">
        <f>PXIL!N89</f>
        <v>0</v>
      </c>
      <c r="AK89" s="34">
        <f>RTM_IEX!H89</f>
        <v>2.9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9">
        <f>GDAM_IEX!H89</f>
        <v>0</v>
      </c>
      <c r="AP89" s="149">
        <f>GDAM_IEX!N89</f>
        <v>0</v>
      </c>
      <c r="AQ89" s="149">
        <f>GDAM_PXI!H89</f>
        <v>0</v>
      </c>
      <c r="AR89" s="149">
        <f>GDAM_PXI!N89</f>
        <v>0</v>
      </c>
      <c r="AU89">
        <v>87</v>
      </c>
    </row>
    <row r="90" spans="1:47">
      <c r="A90" t="s">
        <v>132</v>
      </c>
      <c r="D90">
        <f>TWEPL!P90</f>
        <v>10.09624</v>
      </c>
      <c r="E90">
        <f>GT_NG!P90</f>
        <v>15.259184232137969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84.02388963473912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723.02025815380705</v>
      </c>
      <c r="P90" s="36">
        <v>112.66542196578764</v>
      </c>
      <c r="Q90" s="36">
        <v>32.555608308605343</v>
      </c>
      <c r="R90" s="38">
        <v>0</v>
      </c>
      <c r="S90" s="38">
        <v>0</v>
      </c>
      <c r="T90" s="37">
        <f>SUMPRODUCT(LTA!J90:AN90,LTA!J$101:AN$101,LTA!J$103:AN$103)</f>
        <v>29.84</v>
      </c>
      <c r="U90" s="37">
        <f>SUMPRODUCT(LTA!J90:AN90,LTA!J$102:AN$102,LTA!J$103:AN$103)</f>
        <v>60.650000000000006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277.48</v>
      </c>
      <c r="Z90" s="34">
        <f>IEX!N90</f>
        <v>0</v>
      </c>
      <c r="AA90" s="75">
        <f>STOA!H90</f>
        <v>0.73</v>
      </c>
      <c r="AB90" s="75">
        <f>-STOA!N90</f>
        <v>-20.399999999999999</v>
      </c>
      <c r="AC90">
        <f t="shared" si="3"/>
        <v>12.147887101649465</v>
      </c>
      <c r="AD90">
        <f t="shared" si="4"/>
        <v>1327.3127151934275</v>
      </c>
      <c r="AE90">
        <f>'IDT-1'!B90</f>
        <v>0</v>
      </c>
      <c r="AF90" s="24"/>
      <c r="AG90">
        <f t="shared" si="5"/>
        <v>1327.3127151934275</v>
      </c>
      <c r="AI90" s="34">
        <f>PXIL!H90</f>
        <v>0</v>
      </c>
      <c r="AJ90" s="34">
        <f>PXIL!N90</f>
        <v>0</v>
      </c>
      <c r="AK90" s="34">
        <f>RTM_IEX!H90</f>
        <v>13.54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9">
        <f>GDAM_IEX!H90</f>
        <v>0</v>
      </c>
      <c r="AP90" s="149">
        <f>GDAM_IEX!N90</f>
        <v>0</v>
      </c>
      <c r="AQ90" s="149">
        <f>GDAM_PXI!H90</f>
        <v>0</v>
      </c>
      <c r="AR90" s="149">
        <f>GDAM_PXI!N90</f>
        <v>0</v>
      </c>
      <c r="AU90">
        <v>88</v>
      </c>
    </row>
    <row r="91" spans="1:47">
      <c r="A91" t="s">
        <v>133</v>
      </c>
      <c r="D91">
        <f>TWEPL!P91</f>
        <v>10.09624</v>
      </c>
      <c r="E91">
        <f>GT_NG!P91</f>
        <v>15.259184232137969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698.63250118905614</v>
      </c>
      <c r="P91" s="36">
        <v>112.66542196578764</v>
      </c>
      <c r="Q91" s="36">
        <v>32.555608308605343</v>
      </c>
      <c r="R91" s="38">
        <v>0</v>
      </c>
      <c r="S91" s="38">
        <v>0</v>
      </c>
      <c r="T91" s="37">
        <f>SUMPRODUCT(LTA!J91:AN91,LTA!J$101:AN$101,LTA!J$103:AN$103)</f>
        <v>29.17</v>
      </c>
      <c r="U91" s="37">
        <f>SUMPRODUCT(LTA!J91:AN91,LTA!J$102:AN$102,LTA!J$103:AN$103)</f>
        <v>59.68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426.36</v>
      </c>
      <c r="Z91" s="34">
        <f>IEX!N91</f>
        <v>0</v>
      </c>
      <c r="AA91" s="75">
        <f>STOA!H91</f>
        <v>0.68</v>
      </c>
      <c r="AB91" s="75">
        <f>-STOA!N91</f>
        <v>-199.54</v>
      </c>
      <c r="AC91">
        <f t="shared" si="3"/>
        <v>15.108230604685726</v>
      </c>
      <c r="AD91">
        <f t="shared" si="4"/>
        <v>1300.8846147256406</v>
      </c>
      <c r="AE91">
        <f>'IDT-1'!B91</f>
        <v>0</v>
      </c>
      <c r="AF91" s="24"/>
      <c r="AG91">
        <f t="shared" si="5"/>
        <v>1300.8846147256406</v>
      </c>
      <c r="AI91" s="34">
        <f>PXIL!H91</f>
        <v>0</v>
      </c>
      <c r="AJ91" s="34">
        <f>PXIL!N91</f>
        <v>0</v>
      </c>
      <c r="AK91" s="34">
        <f>RTM_IEX!H91</f>
        <v>46.41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9">
        <f>GDAM_IEX!H91</f>
        <v>0</v>
      </c>
      <c r="AP91" s="149">
        <f>GDAM_IEX!N91</f>
        <v>0</v>
      </c>
      <c r="AQ91" s="149">
        <f>GDAM_PXI!H91</f>
        <v>0</v>
      </c>
      <c r="AR91" s="149">
        <f>GDAM_PXI!N91</f>
        <v>0</v>
      </c>
      <c r="AU91">
        <v>89</v>
      </c>
    </row>
    <row r="92" spans="1:47">
      <c r="A92" t="s">
        <v>134</v>
      </c>
      <c r="D92">
        <f>TWEPL!P92</f>
        <v>10.09624</v>
      </c>
      <c r="E92">
        <f>GT_NG!P92</f>
        <v>15.281694644284572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698.63309353288491</v>
      </c>
      <c r="P92" s="36">
        <v>112.66542196578764</v>
      </c>
      <c r="Q92" s="36">
        <v>32.555608308605343</v>
      </c>
      <c r="R92" s="38">
        <v>0</v>
      </c>
      <c r="S92" s="38">
        <v>0</v>
      </c>
      <c r="T92" s="37">
        <f>SUMPRODUCT(LTA!J92:AN92,LTA!J$101:AN$101,LTA!J$103:AN$103)</f>
        <v>25.34</v>
      </c>
      <c r="U92" s="37">
        <f>SUMPRODUCT(LTA!J92:AN92,LTA!J$102:AN$102,LTA!J$103:AN$103)</f>
        <v>59.68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410.89</v>
      </c>
      <c r="Z92" s="34">
        <f>IEX!N92</f>
        <v>0</v>
      </c>
      <c r="AA92" s="75">
        <f>STOA!H92</f>
        <v>0.68</v>
      </c>
      <c r="AB92" s="75">
        <f>-STOA!N92</f>
        <v>-199.54</v>
      </c>
      <c r="AC92">
        <f t="shared" si="3"/>
        <v>14.989545908938311</v>
      </c>
      <c r="AD92">
        <f t="shared" si="4"/>
        <v>1287.5164021773637</v>
      </c>
      <c r="AE92">
        <f>'IDT-1'!B92</f>
        <v>0</v>
      </c>
      <c r="AF92" s="24"/>
      <c r="AG92">
        <f t="shared" si="5"/>
        <v>1287.5164021773637</v>
      </c>
      <c r="AI92" s="34">
        <f>PXIL!H92</f>
        <v>0</v>
      </c>
      <c r="AJ92" s="34">
        <f>PXIL!N92</f>
        <v>0</v>
      </c>
      <c r="AK92" s="34">
        <f>RTM_IEX!H92</f>
        <v>52.2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9">
        <f>GDAM_IEX!H92</f>
        <v>0</v>
      </c>
      <c r="AP92" s="149">
        <f>GDAM_IEX!N92</f>
        <v>0</v>
      </c>
      <c r="AQ92" s="149">
        <f>GDAM_PXI!H92</f>
        <v>0</v>
      </c>
      <c r="AR92" s="149">
        <f>GDAM_PXI!N92</f>
        <v>0</v>
      </c>
      <c r="AU92">
        <v>90</v>
      </c>
    </row>
    <row r="93" spans="1:47">
      <c r="A93" t="s">
        <v>135</v>
      </c>
      <c r="D93">
        <f>TWEPL!P93</f>
        <v>10.09624</v>
      </c>
      <c r="E93">
        <f>GT_NG!P93</f>
        <v>15.281694644284572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693.26873592141158</v>
      </c>
      <c r="P93" s="36">
        <v>112.66542196578764</v>
      </c>
      <c r="Q93" s="36">
        <v>32.555608308605343</v>
      </c>
      <c r="R93" s="38">
        <v>0</v>
      </c>
      <c r="S93" s="38">
        <v>0</v>
      </c>
      <c r="T93" s="37">
        <f>SUMPRODUCT(LTA!J93:AN93,LTA!J$101:AN$101,LTA!J$103:AN$103)</f>
        <v>25.67</v>
      </c>
      <c r="U93" s="37">
        <f>SUMPRODUCT(LTA!J93:AN93,LTA!J$102:AN$102,LTA!J$103:AN$103)</f>
        <v>58.71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399.29</v>
      </c>
      <c r="Z93" s="34">
        <f>IEX!N93</f>
        <v>0</v>
      </c>
      <c r="AA93" s="75">
        <f>STOA!H93</f>
        <v>0.68</v>
      </c>
      <c r="AB93" s="75">
        <f>-STOA!N93</f>
        <v>-199.54</v>
      </c>
      <c r="AC93">
        <f t="shared" si="3"/>
        <v>14.953779561957342</v>
      </c>
      <c r="AD93">
        <f t="shared" si="4"/>
        <v>1283.4878109128708</v>
      </c>
      <c r="AE93">
        <f>'IDT-1'!B93</f>
        <v>0</v>
      </c>
      <c r="AF93" s="24"/>
      <c r="AG93">
        <f t="shared" si="5"/>
        <v>1283.4878109128708</v>
      </c>
      <c r="AI93" s="34">
        <f>PXIL!H93</f>
        <v>0</v>
      </c>
      <c r="AJ93" s="34">
        <f>PXIL!N93</f>
        <v>0</v>
      </c>
      <c r="AK93" s="34">
        <f>RTM_IEX!H93</f>
        <v>65.739999999999995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9">
        <f>GDAM_IEX!H93</f>
        <v>0</v>
      </c>
      <c r="AP93" s="149">
        <f>GDAM_IEX!N93</f>
        <v>0</v>
      </c>
      <c r="AQ93" s="149">
        <f>GDAM_PXI!H93</f>
        <v>0</v>
      </c>
      <c r="AR93" s="149">
        <f>GDAM_PXI!N93</f>
        <v>0</v>
      </c>
      <c r="AU93">
        <v>91</v>
      </c>
    </row>
    <row r="94" spans="1:47">
      <c r="A94" t="s">
        <v>136</v>
      </c>
      <c r="D94">
        <f>TWEPL!P94</f>
        <v>10.09624</v>
      </c>
      <c r="E94">
        <f>GT_NG!P94</f>
        <v>15.281694644284572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687.67700434376707</v>
      </c>
      <c r="P94" s="36">
        <v>112.66542196578764</v>
      </c>
      <c r="Q94" s="36">
        <v>32.559999999999995</v>
      </c>
      <c r="R94" s="38">
        <v>0</v>
      </c>
      <c r="S94" s="38">
        <v>0</v>
      </c>
      <c r="T94" s="37">
        <f>SUMPRODUCT(LTA!J94:AN94,LTA!J$101:AN$101,LTA!J$103:AN$103)</f>
        <v>26.01</v>
      </c>
      <c r="U94" s="37">
        <f>SUMPRODUCT(LTA!J94:AN94,LTA!J$102:AN$102,LTA!J$103:AN$103)</f>
        <v>58.71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366.42</v>
      </c>
      <c r="Z94" s="34">
        <f>IEX!N94</f>
        <v>0</v>
      </c>
      <c r="AA94" s="75">
        <f>STOA!H94</f>
        <v>0.68</v>
      </c>
      <c r="AB94" s="75">
        <f>-STOA!N94</f>
        <v>-199.54</v>
      </c>
      <c r="AC94">
        <f t="shared" si="3"/>
        <v>14.686458970958345</v>
      </c>
      <c r="AD94">
        <f t="shared" si="4"/>
        <v>1253.3777916176202</v>
      </c>
      <c r="AE94">
        <f>'IDT-1'!B94</f>
        <v>1.663</v>
      </c>
      <c r="AF94" s="24"/>
      <c r="AG94">
        <f t="shared" si="5"/>
        <v>1255.0407916176202</v>
      </c>
      <c r="AI94" s="34">
        <f>PXIL!H94</f>
        <v>0</v>
      </c>
      <c r="AJ94" s="34">
        <f>PXIL!N94</f>
        <v>0</v>
      </c>
      <c r="AK94" s="34">
        <f>RTM_IEX!H94</f>
        <v>73.48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9">
        <f>GDAM_IEX!H94</f>
        <v>0</v>
      </c>
      <c r="AP94" s="149">
        <f>GDAM_IEX!N94</f>
        <v>0</v>
      </c>
      <c r="AQ94" s="149">
        <f>GDAM_PXI!H94</f>
        <v>0</v>
      </c>
      <c r="AR94" s="149">
        <f>GDAM_PXI!N94</f>
        <v>0</v>
      </c>
      <c r="AU94">
        <v>92</v>
      </c>
    </row>
    <row r="95" spans="1:47">
      <c r="A95" t="s">
        <v>137</v>
      </c>
      <c r="D95">
        <f>TWEPL!P95</f>
        <v>10.09624</v>
      </c>
      <c r="E95">
        <f>GT_NG!P95</f>
        <v>15.699227284838795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687.67700434376707</v>
      </c>
      <c r="P95" s="36">
        <v>112.66542196578764</v>
      </c>
      <c r="Q95" s="36">
        <v>32.559999999999995</v>
      </c>
      <c r="R95" s="38">
        <v>0</v>
      </c>
      <c r="S95" s="38">
        <v>0</v>
      </c>
      <c r="T95" s="37">
        <f>SUMPRODUCT(LTA!J95:AN95,LTA!J$101:AN$101,LTA!J$103:AN$103)</f>
        <v>26.28</v>
      </c>
      <c r="U95" s="37">
        <f>SUMPRODUCT(LTA!J95:AN95,LTA!J$102:AN$102,LTA!J$103:AN$103)</f>
        <v>57.75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333.55</v>
      </c>
      <c r="Z95" s="34">
        <f>IEX!N95</f>
        <v>0</v>
      </c>
      <c r="AA95" s="75">
        <f>STOA!H95</f>
        <v>0.63</v>
      </c>
      <c r="AB95" s="75">
        <f>-STOA!N95</f>
        <v>-199.54</v>
      </c>
      <c r="AC95">
        <f t="shared" si="3"/>
        <v>14.309269258195222</v>
      </c>
      <c r="AD95">
        <f t="shared" si="4"/>
        <v>1210.8925139709374</v>
      </c>
      <c r="AE95">
        <f>'IDT-1'!B95</f>
        <v>13.28</v>
      </c>
      <c r="AF95" s="24"/>
      <c r="AG95">
        <f t="shared" si="5"/>
        <v>1224.1725139709374</v>
      </c>
      <c r="AI95" s="34">
        <f>PXIL!H95</f>
        <v>0</v>
      </c>
      <c r="AJ95" s="34">
        <f>PXIL!N95</f>
        <v>0</v>
      </c>
      <c r="AK95" s="34">
        <f>RTM_IEX!H95</f>
        <v>63.81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9">
        <f>GDAM_IEX!H95</f>
        <v>0</v>
      </c>
      <c r="AP95" s="149">
        <f>GDAM_IEX!N95</f>
        <v>0</v>
      </c>
      <c r="AQ95" s="149">
        <f>GDAM_PXI!H95</f>
        <v>0</v>
      </c>
      <c r="AR95" s="149">
        <f>GDAM_PXI!N95</f>
        <v>0</v>
      </c>
      <c r="AU95">
        <v>93</v>
      </c>
    </row>
    <row r="96" spans="1:47">
      <c r="A96" t="s">
        <v>138</v>
      </c>
      <c r="D96">
        <f>TWEPL!P96</f>
        <v>10.09624</v>
      </c>
      <c r="E96">
        <f>GT_NG!P96</f>
        <v>15.699227284838795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687.50564862744238</v>
      </c>
      <c r="P96" s="36">
        <v>112.66542196578764</v>
      </c>
      <c r="Q96" s="36">
        <v>32.559999999999995</v>
      </c>
      <c r="R96" s="38">
        <v>0</v>
      </c>
      <c r="S96" s="38">
        <v>0</v>
      </c>
      <c r="T96" s="37">
        <f>SUMPRODUCT(LTA!J96:AN96,LTA!J$101:AN$101,LTA!J$103:AN$103)</f>
        <v>26.51</v>
      </c>
      <c r="U96" s="37">
        <f>SUMPRODUCT(LTA!J96:AN96,LTA!J$102:AN$102,LTA!J$103:AN$103)</f>
        <v>57.75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297.77</v>
      </c>
      <c r="Z96" s="34">
        <f>IEX!N96</f>
        <v>0</v>
      </c>
      <c r="AA96" s="75">
        <f>STOA!H96</f>
        <v>0.63</v>
      </c>
      <c r="AB96" s="75">
        <f>-STOA!N96</f>
        <v>-199.54</v>
      </c>
      <c r="AC96">
        <f t="shared" si="3"/>
        <v>14.045961327891566</v>
      </c>
      <c r="AD96">
        <f t="shared" si="4"/>
        <v>1181.2344661849165</v>
      </c>
      <c r="AE96">
        <f>'IDT-1'!B96</f>
        <v>23.92</v>
      </c>
      <c r="AF96" s="24"/>
      <c r="AG96">
        <f t="shared" si="5"/>
        <v>1205.1544661849166</v>
      </c>
      <c r="AI96" s="34">
        <f>PXIL!H96</f>
        <v>0</v>
      </c>
      <c r="AJ96" s="34">
        <f>PXIL!N96</f>
        <v>0</v>
      </c>
      <c r="AK96" s="34">
        <f>RTM_IEX!H96</f>
        <v>69.61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9">
        <f>GDAM_IEX!H96</f>
        <v>0</v>
      </c>
      <c r="AP96" s="149">
        <f>GDAM_IEX!N96</f>
        <v>0</v>
      </c>
      <c r="AQ96" s="149">
        <f>GDAM_PXI!H96</f>
        <v>0</v>
      </c>
      <c r="AR96" s="149">
        <f>GDAM_PXI!N96</f>
        <v>0</v>
      </c>
      <c r="AU96">
        <v>94</v>
      </c>
    </row>
    <row r="97" spans="1:47">
      <c r="A97" t="s">
        <v>139</v>
      </c>
      <c r="D97">
        <f>TWEPL!P97</f>
        <v>10.09624</v>
      </c>
      <c r="E97">
        <f>GT_NG!P97</f>
        <v>15.699227284838795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81.533746610909432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686.81932142405788</v>
      </c>
      <c r="P97" s="36">
        <v>112.66542196578764</v>
      </c>
      <c r="Q97" s="36">
        <v>32.559999999999995</v>
      </c>
      <c r="R97" s="38">
        <v>0</v>
      </c>
      <c r="S97" s="38">
        <v>0</v>
      </c>
      <c r="T97" s="37">
        <f>SUMPRODUCT(LTA!J97:AN97,LTA!J$101:AN$101,LTA!J$103:AN$103)</f>
        <v>26.66</v>
      </c>
      <c r="U97" s="37">
        <f>SUMPRODUCT(LTA!J97:AN97,LTA!J$102:AN$102,LTA!J$103:AN$103)</f>
        <v>57.75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267.8</v>
      </c>
      <c r="Z97" s="34">
        <f>IEX!N97</f>
        <v>0</v>
      </c>
      <c r="AA97" s="75">
        <f>STOA!H97</f>
        <v>0.63</v>
      </c>
      <c r="AB97" s="75">
        <f>-STOA!N97</f>
        <v>-199.54</v>
      </c>
      <c r="AC97">
        <f t="shared" si="3"/>
        <v>13.65351238989208</v>
      </c>
      <c r="AD97">
        <f t="shared" si="4"/>
        <v>1137.0304448957017</v>
      </c>
      <c r="AE97">
        <f>'IDT-1'!B97</f>
        <v>34.299999999999997</v>
      </c>
      <c r="AF97" s="24"/>
      <c r="AG97">
        <f t="shared" si="5"/>
        <v>1171.3304448957017</v>
      </c>
      <c r="AI97" s="34">
        <f>PXIL!H97</f>
        <v>0</v>
      </c>
      <c r="AJ97" s="34">
        <f>PXIL!N97</f>
        <v>0</v>
      </c>
      <c r="AK97" s="34">
        <f>RTM_IEX!H97</f>
        <v>58.01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9">
        <f>GDAM_IEX!H97</f>
        <v>0</v>
      </c>
      <c r="AP97" s="149">
        <f>GDAM_IEX!N97</f>
        <v>0</v>
      </c>
      <c r="AQ97" s="149">
        <f>GDAM_PXI!H97</f>
        <v>0</v>
      </c>
      <c r="AR97" s="149">
        <f>GDAM_PXI!N97</f>
        <v>0</v>
      </c>
      <c r="AU97">
        <v>95</v>
      </c>
    </row>
    <row r="98" spans="1:47">
      <c r="A98" t="s">
        <v>140</v>
      </c>
      <c r="D98">
        <f>TWEPL!P98</f>
        <v>10.09624</v>
      </c>
      <c r="E98">
        <f>GT_NG!P98</f>
        <v>15.699227284838795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81.533746610909432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686.8172243565524</v>
      </c>
      <c r="P98" s="36">
        <v>112.66542196578764</v>
      </c>
      <c r="Q98" s="36">
        <v>32.559999999999995</v>
      </c>
      <c r="R98" s="38">
        <v>0</v>
      </c>
      <c r="S98" s="38">
        <v>0</v>
      </c>
      <c r="T98" s="37">
        <f>SUMPRODUCT(LTA!J98:AN98,LTA!J$101:AN$101,LTA!J$103:AN$103)</f>
        <v>26.95</v>
      </c>
      <c r="U98" s="37">
        <f>SUMPRODUCT(LTA!J98:AN98,LTA!J$102:AN$102,LTA!J$103:AN$103)</f>
        <v>57.75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236.87</v>
      </c>
      <c r="Z98" s="34">
        <f>IEX!N98</f>
        <v>0</v>
      </c>
      <c r="AA98" s="75">
        <f>STOA!H98</f>
        <v>0.63</v>
      </c>
      <c r="AB98" s="75">
        <f>-STOA!N98</f>
        <v>-199.54</v>
      </c>
      <c r="AC98">
        <f t="shared" si="3"/>
        <v>13.324285935698031</v>
      </c>
      <c r="AD98">
        <f t="shared" si="4"/>
        <v>1099.9475742823902</v>
      </c>
      <c r="AE98">
        <f>'IDT-1'!B98</f>
        <v>42.32</v>
      </c>
      <c r="AF98" s="24"/>
      <c r="AG98">
        <f t="shared" si="5"/>
        <v>1142.2675742823901</v>
      </c>
      <c r="AI98" s="34">
        <f>PXIL!H98</f>
        <v>0</v>
      </c>
      <c r="AJ98" s="34">
        <f>PXIL!N98</f>
        <v>0</v>
      </c>
      <c r="AK98" s="34">
        <f>RTM_IEX!H98</f>
        <v>51.24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9">
        <f>GDAM_IEX!H98</f>
        <v>0</v>
      </c>
      <c r="AP98" s="149">
        <f>GDAM_IEX!N98</f>
        <v>0</v>
      </c>
      <c r="AQ98" s="149">
        <f>GDAM_PXI!H98</f>
        <v>0</v>
      </c>
      <c r="AR98" s="149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0.1932678999999998</v>
      </c>
      <c r="E99">
        <f t="shared" si="6"/>
        <v>0.35832453312960544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2.2356281632024912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17.651730859109758</v>
      </c>
      <c r="P99" s="36">
        <f t="shared" si="6"/>
        <v>2.5975193772780871</v>
      </c>
      <c r="Q99" s="36">
        <f t="shared" si="6"/>
        <v>0.7814982071543578</v>
      </c>
      <c r="R99" s="38">
        <f t="shared" si="6"/>
        <v>0.47586999999999996</v>
      </c>
      <c r="S99" s="38">
        <f t="shared" si="6"/>
        <v>0</v>
      </c>
      <c r="T99" s="37">
        <f t="shared" si="6"/>
        <v>4.2191024999999955</v>
      </c>
      <c r="U99" s="37">
        <f t="shared" si="6"/>
        <v>1.5289524999999999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4.1842574999999984</v>
      </c>
      <c r="Z99" s="34">
        <f t="shared" si="6"/>
        <v>0</v>
      </c>
      <c r="AA99" s="75">
        <f t="shared" si="6"/>
        <v>1.811999999999999E-2</v>
      </c>
      <c r="AB99" s="75">
        <f t="shared" si="6"/>
        <v>-4.9884800000000036</v>
      </c>
      <c r="AC99">
        <f t="shared" si="6"/>
        <v>0.36085905942014318</v>
      </c>
      <c r="AD99">
        <f t="shared" si="6"/>
        <v>30.470422480454182</v>
      </c>
      <c r="AE99">
        <f t="shared" si="6"/>
        <v>2.0377007500000004</v>
      </c>
      <c r="AG99">
        <f t="shared" si="6"/>
        <v>32.508123230454174</v>
      </c>
      <c r="AI99">
        <f t="shared" si="6"/>
        <v>0</v>
      </c>
      <c r="AJ99">
        <f t="shared" si="6"/>
        <v>0</v>
      </c>
      <c r="AK99">
        <f t="shared" si="6"/>
        <v>1.5603699999999998</v>
      </c>
      <c r="AL99">
        <f t="shared" si="6"/>
        <v>-7.6749999999999999E-2</v>
      </c>
      <c r="AM99">
        <f t="shared" si="6"/>
        <v>0</v>
      </c>
      <c r="AN99">
        <f t="shared" si="6"/>
        <v>0</v>
      </c>
      <c r="AO99">
        <f t="shared" si="6"/>
        <v>9.1870000000000007E-2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4">
        <f>SUMIF(AT3:AT98,"&gt;0",AT3:AT98)/4000</f>
        <v>0</v>
      </c>
      <c r="AU101" s="33" t="s">
        <v>400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4">
        <f>SUMIF(AT3:AT98,"&lt;0",AT3:AT98)/4000</f>
        <v>0</v>
      </c>
      <c r="AU102" s="33" t="s">
        <v>401</v>
      </c>
    </row>
    <row r="106" spans="1:47">
      <c r="K106">
        <f>96*5</f>
        <v>480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192">
        <f>Allocation_SG!A1</f>
        <v>45230</v>
      </c>
      <c r="B1" s="222"/>
      <c r="C1" s="222"/>
      <c r="D1" s="223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4" t="s">
        <v>143</v>
      </c>
      <c r="Q1" s="224" t="s">
        <v>144</v>
      </c>
      <c r="R1" s="228" t="s">
        <v>314</v>
      </c>
      <c r="S1" s="228" t="s">
        <v>455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373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374</v>
      </c>
      <c r="AP1" s="229" t="s">
        <v>375</v>
      </c>
      <c r="AQ1" s="229" t="s">
        <v>376</v>
      </c>
      <c r="AR1" s="229" t="s">
        <v>377</v>
      </c>
    </row>
    <row r="2" spans="1:44">
      <c r="A2" s="25" t="s">
        <v>44</v>
      </c>
      <c r="B2" s="222"/>
      <c r="C2" s="222"/>
      <c r="D2" s="223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D3">
        <f>TWEPL!Q3</f>
        <v>5.7391800000000002</v>
      </c>
      <c r="E3">
        <f>GT_NG!Q3</f>
        <v>8.5960031974420463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48.592249432896622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593.66099618593114</v>
      </c>
      <c r="P3" s="36">
        <v>62.127387739656918</v>
      </c>
      <c r="Q3" s="36">
        <v>18.827460210412731</v>
      </c>
      <c r="R3" s="38">
        <v>0</v>
      </c>
      <c r="S3" s="38">
        <v>0</v>
      </c>
      <c r="T3" s="37">
        <f>SUMPRODUCT(LTA!J3:AN3,LTA!J$101:AN$101,LTA!J$104:AN$104)</f>
        <v>26.85</v>
      </c>
      <c r="U3" s="37">
        <f>SUMPRODUCT(LTA!J3:AN3,LTA!J$102:AN$102,LTA!J$104:AN$104)</f>
        <v>108.76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-26</v>
      </c>
      <c r="AA3" s="75">
        <f>STOA!I3</f>
        <v>0</v>
      </c>
      <c r="AB3" s="75">
        <f>-STOA!O3</f>
        <v>-176.88</v>
      </c>
      <c r="AC3">
        <f>SUMIF(B3:AB3,"&gt;0")*$AC$2-SUMIF(B3:AB3,"&lt;0")*($AC$2/(1-$AC$2))+SUMIF(AI3:AR3,"&gt;0")*$AC$2-SUMIF(AI3:AR3,"&lt;0")*($AC$2/(1-$AC$2))</f>
        <v>9.6980184077794611</v>
      </c>
      <c r="AD3">
        <f>SUM(B3:AB3,AI3:AR3)-AC3</f>
        <v>636.57525835855995</v>
      </c>
      <c r="AE3">
        <f>'IDT-1'!C3</f>
        <v>-68</v>
      </c>
      <c r="AF3" s="24"/>
      <c r="AG3">
        <f>SUM(AD3:AF3)</f>
        <v>568.57525835855995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-24</v>
      </c>
      <c r="AM3" s="34">
        <f>RTM_PXI!I3</f>
        <v>0</v>
      </c>
      <c r="AN3" s="34">
        <f>RTM_PXI!O3</f>
        <v>0</v>
      </c>
      <c r="AO3" s="149">
        <f>GDAM_IEX!I3</f>
        <v>0</v>
      </c>
      <c r="AP3" s="149">
        <f>GDAM_IEX!O3</f>
        <v>0</v>
      </c>
      <c r="AQ3" s="149">
        <f>GDAM_PXI!I3</f>
        <v>0</v>
      </c>
      <c r="AR3" s="149">
        <f>GDAM_PXI!O3</f>
        <v>0</v>
      </c>
    </row>
    <row r="4" spans="1:44">
      <c r="A4" t="s">
        <v>46</v>
      </c>
      <c r="D4">
        <f>TWEPL!Q4</f>
        <v>5.7391800000000002</v>
      </c>
      <c r="E4">
        <f>GT_NG!Q4</f>
        <v>8.5960031974420463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48.592249432896622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593.59130557484093</v>
      </c>
      <c r="P4" s="36">
        <v>62.127387739656918</v>
      </c>
      <c r="Q4" s="36">
        <v>18.827460210412731</v>
      </c>
      <c r="R4" s="38">
        <v>0</v>
      </c>
      <c r="S4" s="38">
        <v>0</v>
      </c>
      <c r="T4" s="37">
        <f>SUMPRODUCT(LTA!J4:AN4,LTA!J$101:AN$101,LTA!J$104:AN$104)</f>
        <v>26.07</v>
      </c>
      <c r="U4" s="37">
        <f>SUMPRODUCT(LTA!J4:AN4,LTA!J$102:AN$102,LTA!J$104:AN$104)</f>
        <v>108.76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-26</v>
      </c>
      <c r="AA4" s="75">
        <f>STOA!I4</f>
        <v>0</v>
      </c>
      <c r="AB4" s="75">
        <f>-STOA!O4</f>
        <v>-176.88</v>
      </c>
      <c r="AC4">
        <f t="shared" ref="AC4:AC67" si="0">SUMIF(B4:AB4,"&gt;0")*$AC$2-SUMIF(B4:AB4,"&lt;0")*($AC$2/(1-$AC$2))+SUMIF(AI4:AR4,"&gt;0")*$AC$2-SUMIF(AI4:AR4,"&lt;0")*($AC$2/(1-$AC$2))</f>
        <v>9.6017598551799157</v>
      </c>
      <c r="AD4">
        <f t="shared" ref="AD4:AD67" si="1">SUM(B4:AB4,AI4:AR4)-AC4</f>
        <v>645.82182630006935</v>
      </c>
      <c r="AE4">
        <f>'IDT-1'!C4</f>
        <v>-88</v>
      </c>
      <c r="AF4" s="24"/>
      <c r="AG4">
        <f t="shared" ref="AG4:AG67" si="2">SUM(AD4:AF4)</f>
        <v>557.82182630006935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-14</v>
      </c>
      <c r="AM4" s="34">
        <f>RTM_PXI!I4</f>
        <v>0</v>
      </c>
      <c r="AN4" s="34">
        <f>RTM_PXI!O4</f>
        <v>0</v>
      </c>
      <c r="AO4" s="149">
        <f>GDAM_IEX!I4</f>
        <v>0</v>
      </c>
      <c r="AP4" s="149">
        <f>GDAM_IEX!O4</f>
        <v>0</v>
      </c>
      <c r="AQ4" s="149">
        <f>GDAM_PXI!I4</f>
        <v>0</v>
      </c>
      <c r="AR4" s="149">
        <f>GDAM_PXI!O4</f>
        <v>0</v>
      </c>
    </row>
    <row r="5" spans="1:44">
      <c r="A5" t="s">
        <v>47</v>
      </c>
      <c r="D5">
        <f>TWEPL!Q5</f>
        <v>5.7391800000000002</v>
      </c>
      <c r="E5">
        <f>GT_NG!Q5</f>
        <v>8.5960031974420463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48.592249432896622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581.79788930372138</v>
      </c>
      <c r="P5" s="36">
        <v>62.127387739656918</v>
      </c>
      <c r="Q5" s="36">
        <v>18.827460210412731</v>
      </c>
      <c r="R5" s="38">
        <v>0</v>
      </c>
      <c r="S5" s="38">
        <v>0</v>
      </c>
      <c r="T5" s="37">
        <f>SUMPRODUCT(LTA!J5:AN5,LTA!J$101:AN$101,LTA!J$104:AN$104)</f>
        <v>25.4</v>
      </c>
      <c r="U5" s="37">
        <f>SUMPRODUCT(LTA!J5:AN5,LTA!J$102:AN$102,LTA!J$104:AN$104)</f>
        <v>108.76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-26</v>
      </c>
      <c r="AA5" s="75">
        <f>STOA!I5</f>
        <v>0</v>
      </c>
      <c r="AB5" s="75">
        <f>-STOA!O5</f>
        <v>-176.88</v>
      </c>
      <c r="AC5">
        <f t="shared" si="0"/>
        <v>9.3677880066833268</v>
      </c>
      <c r="AD5">
        <f t="shared" si="1"/>
        <v>647.59238187744631</v>
      </c>
      <c r="AE5">
        <f>'IDT-1'!C5</f>
        <v>-93</v>
      </c>
      <c r="AF5" s="24"/>
      <c r="AG5">
        <f t="shared" si="2"/>
        <v>554.59238187744631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0</v>
      </c>
      <c r="AM5" s="34">
        <f>RTM_PXI!I5</f>
        <v>0</v>
      </c>
      <c r="AN5" s="34">
        <f>RTM_PXI!O5</f>
        <v>0</v>
      </c>
      <c r="AO5" s="149">
        <f>GDAM_IEX!I5</f>
        <v>0</v>
      </c>
      <c r="AP5" s="149">
        <f>GDAM_IEX!O5</f>
        <v>0</v>
      </c>
      <c r="AQ5" s="149">
        <f>GDAM_PXI!I5</f>
        <v>0</v>
      </c>
      <c r="AR5" s="149">
        <f>GDAM_PXI!O5</f>
        <v>0</v>
      </c>
    </row>
    <row r="6" spans="1:44">
      <c r="A6" t="s">
        <v>48</v>
      </c>
      <c r="D6">
        <f>TWEPL!Q6</f>
        <v>5.7391800000000002</v>
      </c>
      <c r="E6">
        <f>GT_NG!Q6</f>
        <v>8.5960031974420463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48.592249432896622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553.44750458224019</v>
      </c>
      <c r="P6" s="36">
        <v>62.127387739656918</v>
      </c>
      <c r="Q6" s="36">
        <v>18.827460210412731</v>
      </c>
      <c r="R6" s="38">
        <v>0</v>
      </c>
      <c r="S6" s="38">
        <v>0</v>
      </c>
      <c r="T6" s="37">
        <f>SUMPRODUCT(LTA!J6:AN6,LTA!J$101:AN$101,LTA!J$104:AN$104)</f>
        <v>24.77</v>
      </c>
      <c r="U6" s="37">
        <f>SUMPRODUCT(LTA!J6:AN6,LTA!J$102:AN$102,LTA!J$104:AN$104)</f>
        <v>108.76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-23</v>
      </c>
      <c r="AA6" s="75">
        <f>STOA!I6</f>
        <v>0</v>
      </c>
      <c r="AB6" s="75">
        <f>-STOA!O6</f>
        <v>-176.88</v>
      </c>
      <c r="AC6">
        <f t="shared" si="0"/>
        <v>9.086126238567708</v>
      </c>
      <c r="AD6">
        <f t="shared" si="1"/>
        <v>621.8936589240808</v>
      </c>
      <c r="AE6">
        <f>'IDT-1'!C6</f>
        <v>-75.366</v>
      </c>
      <c r="AF6" s="24"/>
      <c r="AG6">
        <f t="shared" si="2"/>
        <v>546.52765892408081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0</v>
      </c>
      <c r="AM6" s="34">
        <f>RTM_PXI!I6</f>
        <v>0</v>
      </c>
      <c r="AN6" s="34">
        <f>RTM_PXI!O6</f>
        <v>0</v>
      </c>
      <c r="AO6" s="149">
        <f>GDAM_IEX!I6</f>
        <v>0</v>
      </c>
      <c r="AP6" s="149">
        <f>GDAM_IEX!O6</f>
        <v>0</v>
      </c>
      <c r="AQ6" s="149">
        <f>GDAM_PXI!I6</f>
        <v>0</v>
      </c>
      <c r="AR6" s="149">
        <f>GDAM_PXI!O6</f>
        <v>0</v>
      </c>
    </row>
    <row r="7" spans="1:44">
      <c r="A7" t="s">
        <v>49</v>
      </c>
      <c r="D7">
        <f>TWEPL!Q7</f>
        <v>5.7391800000000002</v>
      </c>
      <c r="E7">
        <f>GT_NG!Q7</f>
        <v>8.5960031974420463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48.592249432896622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554.25843502925363</v>
      </c>
      <c r="P7" s="36">
        <v>62.127387739656918</v>
      </c>
      <c r="Q7" s="36">
        <v>18.827460210412731</v>
      </c>
      <c r="R7" s="38">
        <v>0</v>
      </c>
      <c r="S7" s="38">
        <v>0</v>
      </c>
      <c r="T7" s="37">
        <f>SUMPRODUCT(LTA!J7:AN7,LTA!J$101:AN$101,LTA!J$104:AN$104)</f>
        <v>24.26</v>
      </c>
      <c r="U7" s="37">
        <f>SUMPRODUCT(LTA!J7:AN7,LTA!J$102:AN$102,LTA!J$104:AN$104)</f>
        <v>108.76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-48</v>
      </c>
      <c r="AA7" s="75">
        <f>STOA!I7</f>
        <v>0</v>
      </c>
      <c r="AB7" s="75">
        <f>-STOA!O7</f>
        <v>-176.88</v>
      </c>
      <c r="AC7">
        <f t="shared" si="0"/>
        <v>9.310727614556308</v>
      </c>
      <c r="AD7">
        <f t="shared" si="1"/>
        <v>596.96998799510561</v>
      </c>
      <c r="AE7">
        <f>'IDT-1'!C7</f>
        <v>-58.423999999999999</v>
      </c>
      <c r="AF7" s="24"/>
      <c r="AG7">
        <f t="shared" si="2"/>
        <v>538.54598799510563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49">
        <f>GDAM_IEX!I7</f>
        <v>0</v>
      </c>
      <c r="AP7" s="149">
        <f>GDAM_IEX!O7</f>
        <v>0</v>
      </c>
      <c r="AQ7" s="149">
        <f>GDAM_PXI!I7</f>
        <v>0</v>
      </c>
      <c r="AR7" s="149">
        <f>GDAM_PXI!O7</f>
        <v>0</v>
      </c>
    </row>
    <row r="8" spans="1:44">
      <c r="A8" t="s">
        <v>50</v>
      </c>
      <c r="D8">
        <f>TWEPL!Q8</f>
        <v>5.7391800000000002</v>
      </c>
      <c r="E8">
        <f>GT_NG!Q8</f>
        <v>8.5960031974420463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48.592249432896622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554.25843502925363</v>
      </c>
      <c r="P8" s="36">
        <v>62.127387739656918</v>
      </c>
      <c r="Q8" s="36">
        <v>18.827460210412731</v>
      </c>
      <c r="R8" s="38">
        <v>0</v>
      </c>
      <c r="S8" s="38">
        <v>0</v>
      </c>
      <c r="T8" s="37">
        <f>SUMPRODUCT(LTA!J8:AN8,LTA!J$101:AN$101,LTA!J$104:AN$104)</f>
        <v>23.38</v>
      </c>
      <c r="U8" s="37">
        <f>SUMPRODUCT(LTA!J8:AN8,LTA!J$102:AN$102,LTA!J$104:AN$104)</f>
        <v>108.76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-38</v>
      </c>
      <c r="AA8" s="75">
        <f>STOA!I8</f>
        <v>0</v>
      </c>
      <c r="AB8" s="75">
        <f>-STOA!O8</f>
        <v>-176.88</v>
      </c>
      <c r="AC8">
        <f t="shared" si="0"/>
        <v>9.2142023393343546</v>
      </c>
      <c r="AD8">
        <f t="shared" si="1"/>
        <v>606.18651327032751</v>
      </c>
      <c r="AE8">
        <f>'IDT-1'!C8</f>
        <v>-68.584999999999994</v>
      </c>
      <c r="AF8" s="24"/>
      <c r="AG8">
        <f t="shared" si="2"/>
        <v>537.60151327032747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9">
        <f>GDAM_IEX!I8</f>
        <v>0</v>
      </c>
      <c r="AP8" s="149">
        <f>GDAM_IEX!O8</f>
        <v>0</v>
      </c>
      <c r="AQ8" s="149">
        <f>GDAM_PXI!I8</f>
        <v>0</v>
      </c>
      <c r="AR8" s="149">
        <f>GDAM_PXI!O8</f>
        <v>0</v>
      </c>
    </row>
    <row r="9" spans="1:44">
      <c r="A9" t="s">
        <v>51</v>
      </c>
      <c r="D9">
        <f>TWEPL!Q9</f>
        <v>5.7391800000000002</v>
      </c>
      <c r="E9">
        <f>GT_NG!Q9</f>
        <v>8.5960031974420463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48.592249432896622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543.80117981763101</v>
      </c>
      <c r="P9" s="36">
        <v>62.127387739656918</v>
      </c>
      <c r="Q9" s="36">
        <v>18.827460210412731</v>
      </c>
      <c r="R9" s="38">
        <v>0</v>
      </c>
      <c r="S9" s="38">
        <v>0</v>
      </c>
      <c r="T9" s="37">
        <f>SUMPRODUCT(LTA!J9:AN9,LTA!J$101:AN$101,LTA!J$104:AN$104)</f>
        <v>22.81</v>
      </c>
      <c r="U9" s="37">
        <f>SUMPRODUCT(LTA!J9:AN9,LTA!J$102:AN$102,LTA!J$104:AN$104)</f>
        <v>111.34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-8</v>
      </c>
      <c r="AA9" s="75">
        <f>STOA!I9</f>
        <v>0</v>
      </c>
      <c r="AB9" s="75">
        <f>-STOA!O9</f>
        <v>-176.88</v>
      </c>
      <c r="AC9">
        <f t="shared" si="0"/>
        <v>8.8735226678062169</v>
      </c>
      <c r="AD9">
        <f t="shared" si="1"/>
        <v>628.07993773023304</v>
      </c>
      <c r="AE9">
        <f>'IDT-1'!C9</f>
        <v>-88.756</v>
      </c>
      <c r="AF9" s="24"/>
      <c r="AG9">
        <f t="shared" si="2"/>
        <v>539.32393773023307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49">
        <f>GDAM_IEX!I9</f>
        <v>0</v>
      </c>
      <c r="AP9" s="149">
        <f>GDAM_IEX!O9</f>
        <v>0</v>
      </c>
      <c r="AQ9" s="149">
        <f>GDAM_PXI!I9</f>
        <v>0</v>
      </c>
      <c r="AR9" s="149">
        <f>GDAM_PXI!O9</f>
        <v>0</v>
      </c>
    </row>
    <row r="10" spans="1:44">
      <c r="A10" t="s">
        <v>52</v>
      </c>
      <c r="D10">
        <f>TWEPL!Q10</f>
        <v>5.7391800000000002</v>
      </c>
      <c r="E10">
        <f>GT_NG!Q10</f>
        <v>8.5960031974420463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48.592249432896622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529.28227034139547</v>
      </c>
      <c r="P10" s="36">
        <v>62.127387739656918</v>
      </c>
      <c r="Q10" s="36">
        <v>18.827460210412731</v>
      </c>
      <c r="R10" s="38">
        <v>0</v>
      </c>
      <c r="S10" s="38">
        <v>0</v>
      </c>
      <c r="T10" s="37">
        <f>SUMPRODUCT(LTA!J10:AN10,LTA!J$101:AN$101,LTA!J$104:AN$104)</f>
        <v>22.55</v>
      </c>
      <c r="U10" s="37">
        <f>SUMPRODUCT(LTA!J10:AN10,LTA!J$102:AN$102,LTA!J$104:AN$104)</f>
        <v>111.21000000000001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0</v>
      </c>
      <c r="AA10" s="75">
        <f>STOA!I10</f>
        <v>0</v>
      </c>
      <c r="AB10" s="75">
        <f>-STOA!O10</f>
        <v>-176.88</v>
      </c>
      <c r="AC10">
        <f t="shared" si="0"/>
        <v>8.6712992442377814</v>
      </c>
      <c r="AD10">
        <f t="shared" si="1"/>
        <v>621.37325167756603</v>
      </c>
      <c r="AE10">
        <f>'IDT-1'!C10</f>
        <v>-85.853999999999999</v>
      </c>
      <c r="AF10" s="24"/>
      <c r="AG10">
        <f t="shared" si="2"/>
        <v>535.51925167756599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9">
        <f>GDAM_IEX!I10</f>
        <v>0</v>
      </c>
      <c r="AP10" s="149">
        <f>GDAM_IEX!O10</f>
        <v>0</v>
      </c>
      <c r="AQ10" s="149">
        <f>GDAM_PXI!I10</f>
        <v>0</v>
      </c>
      <c r="AR10" s="149">
        <f>GDAM_PXI!O10</f>
        <v>0</v>
      </c>
    </row>
    <row r="11" spans="1:44">
      <c r="A11" t="s">
        <v>53</v>
      </c>
      <c r="D11">
        <f>TWEPL!Q11</f>
        <v>5.7391800000000002</v>
      </c>
      <c r="E11">
        <f>GT_NG!Q11</f>
        <v>8.5960031974420463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48.592249432896622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527.55241542373847</v>
      </c>
      <c r="P11" s="36">
        <v>62.127387739656918</v>
      </c>
      <c r="Q11" s="36">
        <v>18.827460210412731</v>
      </c>
      <c r="R11" s="38">
        <v>0</v>
      </c>
      <c r="S11" s="38">
        <v>0</v>
      </c>
      <c r="T11" s="37">
        <f>SUMPRODUCT(LTA!J11:AN11,LTA!J$101:AN$101,LTA!J$104:AN$104)</f>
        <v>22.07</v>
      </c>
      <c r="U11" s="37">
        <f>SUMPRODUCT(LTA!J11:AN11,LTA!J$102:AN$102,LTA!J$104:AN$104)</f>
        <v>111.14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-2</v>
      </c>
      <c r="AA11" s="75">
        <f>STOA!I11</f>
        <v>0</v>
      </c>
      <c r="AB11" s="75">
        <f>-STOA!O11</f>
        <v>-176.88</v>
      </c>
      <c r="AC11">
        <f t="shared" si="0"/>
        <v>8.9797272392836263</v>
      </c>
      <c r="AD11">
        <f t="shared" si="1"/>
        <v>581.78496876486315</v>
      </c>
      <c r="AE11">
        <f>'IDT-1'!C11</f>
        <v>-65</v>
      </c>
      <c r="AF11" s="24"/>
      <c r="AG11">
        <f t="shared" si="2"/>
        <v>516.78496876486315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-35</v>
      </c>
      <c r="AM11" s="34">
        <f>RTM_PXI!I11</f>
        <v>0</v>
      </c>
      <c r="AN11" s="34">
        <f>RTM_PXI!O11</f>
        <v>0</v>
      </c>
      <c r="AO11" s="149">
        <f>GDAM_IEX!I11</f>
        <v>0</v>
      </c>
      <c r="AP11" s="149">
        <f>GDAM_IEX!O11</f>
        <v>0</v>
      </c>
      <c r="AQ11" s="149">
        <f>GDAM_PXI!I11</f>
        <v>0</v>
      </c>
      <c r="AR11" s="149">
        <f>GDAM_PXI!O11</f>
        <v>0</v>
      </c>
    </row>
    <row r="12" spans="1:44">
      <c r="A12" t="s">
        <v>54</v>
      </c>
      <c r="D12">
        <f>TWEPL!Q12</f>
        <v>5.7391800000000002</v>
      </c>
      <c r="E12">
        <f>GT_NG!Q12</f>
        <v>8.5960031974420463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48.592249432896622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527.82253934373853</v>
      </c>
      <c r="P12" s="36">
        <v>62.127387739656918</v>
      </c>
      <c r="Q12" s="36">
        <v>18.827460210412731</v>
      </c>
      <c r="R12" s="38">
        <v>0</v>
      </c>
      <c r="S12" s="38">
        <v>0</v>
      </c>
      <c r="T12" s="37">
        <f>SUMPRODUCT(LTA!J12:AN12,LTA!J$101:AN$101,LTA!J$104:AN$104)</f>
        <v>21.72</v>
      </c>
      <c r="U12" s="37">
        <f>SUMPRODUCT(LTA!J12:AN12,LTA!J$102:AN$102,LTA!J$104:AN$104)</f>
        <v>111.02000000000001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-43</v>
      </c>
      <c r="AA12" s="75">
        <f>STOA!I12</f>
        <v>0</v>
      </c>
      <c r="AB12" s="75">
        <f>-STOA!O12</f>
        <v>-176.88</v>
      </c>
      <c r="AC12">
        <f t="shared" si="0"/>
        <v>9.0312370949128002</v>
      </c>
      <c r="AD12">
        <f t="shared" si="1"/>
        <v>575.53358282923398</v>
      </c>
      <c r="AE12">
        <f>'IDT-1'!C12</f>
        <v>-75</v>
      </c>
      <c r="AF12" s="24"/>
      <c r="AG12">
        <f t="shared" si="2"/>
        <v>500.53358282923398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9">
        <f>GDAM_IEX!I12</f>
        <v>0</v>
      </c>
      <c r="AP12" s="149">
        <f>GDAM_IEX!O12</f>
        <v>0</v>
      </c>
      <c r="AQ12" s="149">
        <f>GDAM_PXI!I12</f>
        <v>0</v>
      </c>
      <c r="AR12" s="149">
        <f>GDAM_PXI!O12</f>
        <v>0</v>
      </c>
    </row>
    <row r="13" spans="1:44">
      <c r="A13" t="s">
        <v>55</v>
      </c>
      <c r="D13">
        <f>TWEPL!Q13</f>
        <v>5.7391800000000002</v>
      </c>
      <c r="E13">
        <f>GT_NG!Q13</f>
        <v>8.5960031974420463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48.592249432896622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529.15370990973838</v>
      </c>
      <c r="P13" s="36">
        <v>62.127387739656918</v>
      </c>
      <c r="Q13" s="36">
        <v>18.827460210412731</v>
      </c>
      <c r="R13" s="38">
        <v>0</v>
      </c>
      <c r="S13" s="38">
        <v>0</v>
      </c>
      <c r="T13" s="37">
        <f>SUMPRODUCT(LTA!J13:AN13,LTA!J$101:AN$101,LTA!J$104:AN$104)</f>
        <v>21.08</v>
      </c>
      <c r="U13" s="37">
        <f>SUMPRODUCT(LTA!J13:AN13,LTA!J$102:AN$102,LTA!J$104:AN$104)</f>
        <v>110.84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-53</v>
      </c>
      <c r="AA13" s="75">
        <f>STOA!I13</f>
        <v>0</v>
      </c>
      <c r="AB13" s="75">
        <f>-STOA!O13</f>
        <v>-176.88</v>
      </c>
      <c r="AC13">
        <f t="shared" si="0"/>
        <v>9.1245166711155523</v>
      </c>
      <c r="AD13">
        <f t="shared" si="1"/>
        <v>565.95147381903121</v>
      </c>
      <c r="AE13">
        <f>'IDT-1'!C13</f>
        <v>-71</v>
      </c>
      <c r="AF13" s="24"/>
      <c r="AG13">
        <f t="shared" si="2"/>
        <v>494.95147381903121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9">
        <f>GDAM_IEX!I13</f>
        <v>0</v>
      </c>
      <c r="AP13" s="149">
        <f>GDAM_IEX!O13</f>
        <v>0</v>
      </c>
      <c r="AQ13" s="149">
        <f>GDAM_PXI!I13</f>
        <v>0</v>
      </c>
      <c r="AR13" s="149">
        <f>GDAM_PXI!O13</f>
        <v>0</v>
      </c>
    </row>
    <row r="14" spans="1:44">
      <c r="A14" t="s">
        <v>56</v>
      </c>
      <c r="D14">
        <f>TWEPL!Q14</f>
        <v>5.7391800000000002</v>
      </c>
      <c r="E14">
        <f>GT_NG!Q14</f>
        <v>8.5960031974420463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48.592249432896622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529.15370990973838</v>
      </c>
      <c r="P14" s="36">
        <v>62.127387739656918</v>
      </c>
      <c r="Q14" s="36">
        <v>18.827460210412731</v>
      </c>
      <c r="R14" s="38">
        <v>0</v>
      </c>
      <c r="S14" s="38">
        <v>0</v>
      </c>
      <c r="T14" s="37">
        <f>SUMPRODUCT(LTA!J14:AN14,LTA!J$101:AN$101,LTA!J$104:AN$104)</f>
        <v>20.440000000000001</v>
      </c>
      <c r="U14" s="37">
        <f>SUMPRODUCT(LTA!J14:AN14,LTA!J$102:AN$102,LTA!J$104:AN$104)</f>
        <v>110.52000000000001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-63</v>
      </c>
      <c r="AA14" s="75">
        <f>STOA!I14</f>
        <v>0</v>
      </c>
      <c r="AB14" s="75">
        <f>-STOA!O14</f>
        <v>-176.88</v>
      </c>
      <c r="AC14">
        <f t="shared" si="0"/>
        <v>9.2048499463375038</v>
      </c>
      <c r="AD14">
        <f t="shared" si="1"/>
        <v>554.91114054380921</v>
      </c>
      <c r="AE14">
        <f>'IDT-1'!C14</f>
        <v>-65.341999999999999</v>
      </c>
      <c r="AF14" s="24"/>
      <c r="AG14">
        <f t="shared" si="2"/>
        <v>489.56914054380923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9">
        <f>GDAM_IEX!I14</f>
        <v>0</v>
      </c>
      <c r="AP14" s="149">
        <f>GDAM_IEX!O14</f>
        <v>0</v>
      </c>
      <c r="AQ14" s="149">
        <f>GDAM_PXI!I14</f>
        <v>0</v>
      </c>
      <c r="AR14" s="149">
        <f>GDAM_PXI!O14</f>
        <v>0</v>
      </c>
    </row>
    <row r="15" spans="1:44">
      <c r="A15" t="s">
        <v>57</v>
      </c>
      <c r="D15">
        <f>TWEPL!Q15</f>
        <v>5.7391800000000002</v>
      </c>
      <c r="E15">
        <f>GT_NG!Q15</f>
        <v>8.5960031974420463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48.592249432896622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527.82253934373853</v>
      </c>
      <c r="P15" s="36">
        <v>62.127387739656918</v>
      </c>
      <c r="Q15" s="36">
        <v>18.827460210412731</v>
      </c>
      <c r="R15" s="38">
        <v>0</v>
      </c>
      <c r="S15" s="38">
        <v>0</v>
      </c>
      <c r="T15" s="37">
        <f>SUMPRODUCT(LTA!J15:AN15,LTA!J$101:AN$101,LTA!J$104:AN$104)</f>
        <v>19.739999999999998</v>
      </c>
      <c r="U15" s="37">
        <f>SUMPRODUCT(LTA!J15:AN15,LTA!J$102:AN$102,LTA!J$104:AN$104)</f>
        <v>110.52000000000001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-68</v>
      </c>
      <c r="AA15" s="75">
        <f>STOA!I15</f>
        <v>0</v>
      </c>
      <c r="AB15" s="75">
        <f>-STOA!O15</f>
        <v>-176.88</v>
      </c>
      <c r="AC15">
        <f t="shared" si="0"/>
        <v>9.2313662829676808</v>
      </c>
      <c r="AD15">
        <f t="shared" si="1"/>
        <v>547.85345364117916</v>
      </c>
      <c r="AE15">
        <f>'IDT-1'!C15</f>
        <v>-64.010000000000005</v>
      </c>
      <c r="AF15" s="24"/>
      <c r="AG15">
        <f t="shared" si="2"/>
        <v>483.84345364117917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9">
        <f>GDAM_IEX!I15</f>
        <v>0</v>
      </c>
      <c r="AP15" s="149">
        <f>GDAM_IEX!O15</f>
        <v>0</v>
      </c>
      <c r="AQ15" s="149">
        <f>GDAM_PXI!I15</f>
        <v>0</v>
      </c>
      <c r="AR15" s="149">
        <f>GDAM_PXI!O15</f>
        <v>0</v>
      </c>
    </row>
    <row r="16" spans="1:44">
      <c r="A16" t="s">
        <v>58</v>
      </c>
      <c r="D16">
        <f>TWEPL!Q16</f>
        <v>5.7391800000000002</v>
      </c>
      <c r="E16">
        <f>GT_NG!Q16</f>
        <v>8.5960031974420463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48.592249432896622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527.82253934373853</v>
      </c>
      <c r="P16" s="36">
        <v>62.127387739656918</v>
      </c>
      <c r="Q16" s="36">
        <v>18.827460210412731</v>
      </c>
      <c r="R16" s="38">
        <v>0</v>
      </c>
      <c r="S16" s="38">
        <v>0</v>
      </c>
      <c r="T16" s="37">
        <f>SUMPRODUCT(LTA!J16:AN16,LTA!J$101:AN$101,LTA!J$104:AN$104)</f>
        <v>19.5</v>
      </c>
      <c r="U16" s="37">
        <f>SUMPRODUCT(LTA!J16:AN16,LTA!J$102:AN$102,LTA!J$104:AN$104)</f>
        <v>110.52000000000001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-68</v>
      </c>
      <c r="AA16" s="75">
        <f>STOA!I16</f>
        <v>0</v>
      </c>
      <c r="AB16" s="75">
        <f>-STOA!O16</f>
        <v>-176.88</v>
      </c>
      <c r="AC16">
        <f t="shared" si="0"/>
        <v>9.2292542829676822</v>
      </c>
      <c r="AD16">
        <f t="shared" si="1"/>
        <v>547.61556564117916</v>
      </c>
      <c r="AE16">
        <f>'IDT-1'!C16</f>
        <v>-64.775000000000006</v>
      </c>
      <c r="AF16" s="24"/>
      <c r="AG16">
        <f t="shared" si="2"/>
        <v>482.84056564117918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9">
        <f>GDAM_IEX!I16</f>
        <v>0</v>
      </c>
      <c r="AP16" s="149">
        <f>GDAM_IEX!O16</f>
        <v>0</v>
      </c>
      <c r="AQ16" s="149">
        <f>GDAM_PXI!I16</f>
        <v>0</v>
      </c>
      <c r="AR16" s="149">
        <f>GDAM_PXI!O16</f>
        <v>0</v>
      </c>
    </row>
    <row r="17" spans="1:44">
      <c r="A17" t="s">
        <v>59</v>
      </c>
      <c r="D17">
        <f>TWEPL!Q17</f>
        <v>5.7391800000000002</v>
      </c>
      <c r="E17">
        <f>GT_NG!Q17</f>
        <v>8.5960031974420463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48.592249432896622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527.82253934373853</v>
      </c>
      <c r="P17" s="36">
        <v>62.127387739656918</v>
      </c>
      <c r="Q17" s="36">
        <v>18.827460210412731</v>
      </c>
      <c r="R17" s="38">
        <v>0</v>
      </c>
      <c r="S17" s="38">
        <v>0</v>
      </c>
      <c r="T17" s="37">
        <f>SUMPRODUCT(LTA!J17:AN17,LTA!J$101:AN$101,LTA!J$104:AN$104)</f>
        <v>19.059999999999999</v>
      </c>
      <c r="U17" s="37">
        <f>SUMPRODUCT(LTA!J17:AN17,LTA!J$102:AN$102,LTA!J$104:AN$104)</f>
        <v>110.5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-37</v>
      </c>
      <c r="AA17" s="75">
        <f>STOA!I17</f>
        <v>0</v>
      </c>
      <c r="AB17" s="75">
        <f>-STOA!O17</f>
        <v>-176.88</v>
      </c>
      <c r="AC17">
        <f t="shared" si="0"/>
        <v>9.1719375178345093</v>
      </c>
      <c r="AD17">
        <f t="shared" si="1"/>
        <v>553.21288240631225</v>
      </c>
      <c r="AE17">
        <f>'IDT-1'!C17</f>
        <v>-60.963999999999999</v>
      </c>
      <c r="AF17" s="24"/>
      <c r="AG17">
        <f t="shared" si="2"/>
        <v>492.24888240631225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-25</v>
      </c>
      <c r="AM17" s="34">
        <f>RTM_PXI!I17</f>
        <v>0</v>
      </c>
      <c r="AN17" s="34">
        <f>RTM_PXI!O17</f>
        <v>0</v>
      </c>
      <c r="AO17" s="149">
        <f>GDAM_IEX!I17</f>
        <v>0</v>
      </c>
      <c r="AP17" s="149">
        <f>GDAM_IEX!O17</f>
        <v>0</v>
      </c>
      <c r="AQ17" s="149">
        <f>GDAM_PXI!I17</f>
        <v>0</v>
      </c>
      <c r="AR17" s="149">
        <f>GDAM_PXI!O17</f>
        <v>0</v>
      </c>
    </row>
    <row r="18" spans="1:44">
      <c r="A18" t="s">
        <v>60</v>
      </c>
      <c r="D18">
        <f>TWEPL!Q18</f>
        <v>5.7391800000000002</v>
      </c>
      <c r="E18">
        <f>GT_NG!Q18</f>
        <v>8.5960031974420463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48.592249432896622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527.82253934373853</v>
      </c>
      <c r="P18" s="36">
        <v>62.127387739656918</v>
      </c>
      <c r="Q18" s="36">
        <v>18.827460210412731</v>
      </c>
      <c r="R18" s="38">
        <v>0</v>
      </c>
      <c r="S18" s="38">
        <v>0</v>
      </c>
      <c r="T18" s="37">
        <f>SUMPRODUCT(LTA!J18:AN18,LTA!J$101:AN$101,LTA!J$104:AN$104)</f>
        <v>18.21</v>
      </c>
      <c r="U18" s="37">
        <f>SUMPRODUCT(LTA!J18:AN18,LTA!J$102:AN$102,LTA!J$104:AN$104)</f>
        <v>112.10000000000001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-73</v>
      </c>
      <c r="AA18" s="75">
        <f>STOA!I18</f>
        <v>0</v>
      </c>
      <c r="AB18" s="75">
        <f>-STOA!O18</f>
        <v>-176.88</v>
      </c>
      <c r="AC18">
        <f t="shared" si="0"/>
        <v>9.2761969205786592</v>
      </c>
      <c r="AD18">
        <f t="shared" si="1"/>
        <v>542.85862300356825</v>
      </c>
      <c r="AE18">
        <f>'IDT-1'!C18</f>
        <v>-63.081000000000003</v>
      </c>
      <c r="AF18" s="24"/>
      <c r="AG18">
        <f t="shared" si="2"/>
        <v>479.77762300356824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9">
        <f>GDAM_IEX!I18</f>
        <v>0</v>
      </c>
      <c r="AP18" s="149">
        <f>GDAM_IEX!O18</f>
        <v>0</v>
      </c>
      <c r="AQ18" s="149">
        <f>GDAM_PXI!I18</f>
        <v>0</v>
      </c>
      <c r="AR18" s="149">
        <f>GDAM_PXI!O18</f>
        <v>0</v>
      </c>
    </row>
    <row r="19" spans="1:44">
      <c r="A19" t="s">
        <v>61</v>
      </c>
      <c r="D19">
        <f>TWEPL!Q19</f>
        <v>5.7391800000000002</v>
      </c>
      <c r="E19">
        <f>GT_NG!Q19</f>
        <v>8.3559813851628792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48.592249432896622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533.4038369701376</v>
      </c>
      <c r="P19" s="36">
        <v>62.127387739656918</v>
      </c>
      <c r="Q19" s="36">
        <v>18.827460210412731</v>
      </c>
      <c r="R19" s="38">
        <v>0</v>
      </c>
      <c r="S19" s="38">
        <v>0</v>
      </c>
      <c r="T19" s="37">
        <f>SUMPRODUCT(LTA!J19:AN19,LTA!J$101:AN$101,LTA!J$104:AN$104)</f>
        <v>17.440000000000001</v>
      </c>
      <c r="U19" s="37">
        <f>SUMPRODUCT(LTA!J19:AN19,LTA!J$102:AN$102,LTA!J$104:AN$104)</f>
        <v>111.93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-31.6</v>
      </c>
      <c r="AA19" s="75">
        <f>STOA!I19</f>
        <v>0</v>
      </c>
      <c r="AB19" s="75">
        <f>-STOA!O19</f>
        <v>-176.88</v>
      </c>
      <c r="AC19">
        <f t="shared" si="0"/>
        <v>9.080545581156958</v>
      </c>
      <c r="AD19">
        <f t="shared" si="1"/>
        <v>573.85555015710975</v>
      </c>
      <c r="AE19">
        <f>'IDT-1'!C19</f>
        <v>-81.475999999999999</v>
      </c>
      <c r="AF19" s="24"/>
      <c r="AG19">
        <f t="shared" si="2"/>
        <v>492.37955015710975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-15</v>
      </c>
      <c r="AM19" s="34">
        <f>RTM_PXI!I19</f>
        <v>0</v>
      </c>
      <c r="AN19" s="34">
        <f>RTM_PXI!O19</f>
        <v>0</v>
      </c>
      <c r="AO19" s="149">
        <f>GDAM_IEX!I19</f>
        <v>0</v>
      </c>
      <c r="AP19" s="149">
        <f>GDAM_IEX!O19</f>
        <v>0</v>
      </c>
      <c r="AQ19" s="149">
        <f>GDAM_PXI!I19</f>
        <v>0</v>
      </c>
      <c r="AR19" s="149">
        <f>GDAM_PXI!O19</f>
        <v>0</v>
      </c>
    </row>
    <row r="20" spans="1:44">
      <c r="A20" t="s">
        <v>62</v>
      </c>
      <c r="D20">
        <f>TWEPL!Q20</f>
        <v>5.7391800000000002</v>
      </c>
      <c r="E20">
        <f>GT_NG!Q20</f>
        <v>8.3559813851628792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48.592249432896622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543.07380389564855</v>
      </c>
      <c r="P20" s="36">
        <v>62.127387739656918</v>
      </c>
      <c r="Q20" s="36">
        <v>18.827460210412731</v>
      </c>
      <c r="R20" s="38">
        <v>0</v>
      </c>
      <c r="S20" s="38">
        <v>0</v>
      </c>
      <c r="T20" s="37">
        <f>SUMPRODUCT(LTA!J20:AN20,LTA!J$101:AN$101,LTA!J$104:AN$104)</f>
        <v>17.079999999999998</v>
      </c>
      <c r="U20" s="37">
        <f>SUMPRODUCT(LTA!J20:AN20,LTA!J$102:AN$102,LTA!J$104:AN$104)</f>
        <v>112.01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-53</v>
      </c>
      <c r="AA20" s="75">
        <f>STOA!I20</f>
        <v>0</v>
      </c>
      <c r="AB20" s="75">
        <f>-STOA!O20</f>
        <v>-176.88</v>
      </c>
      <c r="AC20">
        <f t="shared" si="0"/>
        <v>9.2199973062435046</v>
      </c>
      <c r="AD20">
        <f t="shared" si="1"/>
        <v>576.70606535753427</v>
      </c>
      <c r="AE20">
        <f>'IDT-1'!C20</f>
        <v>-96</v>
      </c>
      <c r="AF20" s="24"/>
      <c r="AG20">
        <f t="shared" si="2"/>
        <v>480.70606535753427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9">
        <f>GDAM_IEX!I20</f>
        <v>0</v>
      </c>
      <c r="AP20" s="149">
        <f>GDAM_IEX!O20</f>
        <v>0</v>
      </c>
      <c r="AQ20" s="149">
        <f>GDAM_PXI!I20</f>
        <v>0</v>
      </c>
      <c r="AR20" s="149">
        <f>GDAM_PXI!O20</f>
        <v>0</v>
      </c>
    </row>
    <row r="21" spans="1:44">
      <c r="A21" t="s">
        <v>63</v>
      </c>
      <c r="D21">
        <f>TWEPL!Q21</f>
        <v>5.7391800000000002</v>
      </c>
      <c r="E21">
        <f>GT_NG!Q21</f>
        <v>8.3559813851628792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48.592249432896622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543.07380389564855</v>
      </c>
      <c r="P21" s="36">
        <v>62.127387739656918</v>
      </c>
      <c r="Q21" s="36">
        <v>18.827460210412731</v>
      </c>
      <c r="R21" s="38">
        <v>0</v>
      </c>
      <c r="S21" s="38">
        <v>0</v>
      </c>
      <c r="T21" s="37">
        <f>SUMPRODUCT(LTA!J21:AN21,LTA!J$101:AN$101,LTA!J$104:AN$104)</f>
        <v>16.68</v>
      </c>
      <c r="U21" s="37">
        <f>SUMPRODUCT(LTA!J21:AN21,LTA!J$102:AN$102,LTA!J$104:AN$104)</f>
        <v>111.84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-53</v>
      </c>
      <c r="AA21" s="75">
        <f>STOA!I21</f>
        <v>0</v>
      </c>
      <c r="AB21" s="75">
        <f>-STOA!O21</f>
        <v>-176.88</v>
      </c>
      <c r="AC21">
        <f t="shared" si="0"/>
        <v>9.2149813062435051</v>
      </c>
      <c r="AD21">
        <f t="shared" si="1"/>
        <v>576.14108135753418</v>
      </c>
      <c r="AE21">
        <f>'IDT-1'!C21</f>
        <v>-91</v>
      </c>
      <c r="AF21" s="24"/>
      <c r="AG21">
        <f t="shared" si="2"/>
        <v>485.14108135753418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9">
        <f>GDAM_IEX!I21</f>
        <v>0</v>
      </c>
      <c r="AP21" s="149">
        <f>GDAM_IEX!O21</f>
        <v>0</v>
      </c>
      <c r="AQ21" s="149">
        <f>GDAM_PXI!I21</f>
        <v>0</v>
      </c>
      <c r="AR21" s="149">
        <f>GDAM_PXI!O21</f>
        <v>0</v>
      </c>
    </row>
    <row r="22" spans="1:44">
      <c r="A22" t="s">
        <v>64</v>
      </c>
      <c r="D22">
        <f>TWEPL!Q22</f>
        <v>5.7391800000000002</v>
      </c>
      <c r="E22">
        <f>GT_NG!Q22</f>
        <v>8.3559813851628792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48.592249432896622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546.30810576136503</v>
      </c>
      <c r="P22" s="36">
        <v>62.127387739656918</v>
      </c>
      <c r="Q22" s="36">
        <v>18.827460210412731</v>
      </c>
      <c r="R22" s="38">
        <v>0</v>
      </c>
      <c r="S22" s="38">
        <v>0</v>
      </c>
      <c r="T22" s="37">
        <f>SUMPRODUCT(LTA!J22:AN22,LTA!J$101:AN$101,LTA!J$104:AN$104)</f>
        <v>16.04</v>
      </c>
      <c r="U22" s="37">
        <f>SUMPRODUCT(LTA!J22:AN22,LTA!J$102:AN$102,LTA!J$104:AN$104)</f>
        <v>111.66000000000001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-53</v>
      </c>
      <c r="AA22" s="75">
        <f>STOA!I22</f>
        <v>0</v>
      </c>
      <c r="AB22" s="75">
        <f>-STOA!O22</f>
        <v>-176.88</v>
      </c>
      <c r="AC22">
        <f t="shared" si="0"/>
        <v>9.2362271626618071</v>
      </c>
      <c r="AD22">
        <f t="shared" si="1"/>
        <v>578.53413736683217</v>
      </c>
      <c r="AE22">
        <f>'IDT-1'!C22</f>
        <v>-86</v>
      </c>
      <c r="AF22" s="24"/>
      <c r="AG22">
        <f t="shared" si="2"/>
        <v>492.53413736683217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9">
        <f>GDAM_IEX!I22</f>
        <v>0</v>
      </c>
      <c r="AP22" s="149">
        <f>GDAM_IEX!O22</f>
        <v>0</v>
      </c>
      <c r="AQ22" s="149">
        <f>GDAM_PXI!I22</f>
        <v>0</v>
      </c>
      <c r="AR22" s="149">
        <f>GDAM_PXI!O22</f>
        <v>0</v>
      </c>
    </row>
    <row r="23" spans="1:44">
      <c r="A23" t="s">
        <v>65</v>
      </c>
      <c r="D23">
        <f>TWEPL!Q23</f>
        <v>5.7391800000000002</v>
      </c>
      <c r="E23">
        <f>GT_NG!Q23</f>
        <v>8.5960031974420463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48.592249432896622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559.55250657390184</v>
      </c>
      <c r="P23" s="36">
        <v>62.127387739656918</v>
      </c>
      <c r="Q23" s="36">
        <v>18.827460210412731</v>
      </c>
      <c r="R23" s="38">
        <v>0</v>
      </c>
      <c r="S23" s="38">
        <v>0</v>
      </c>
      <c r="T23" s="37">
        <f>SUMPRODUCT(LTA!J23:AN23,LTA!J$101:AN$101,LTA!J$104:AN$104)</f>
        <v>15.33</v>
      </c>
      <c r="U23" s="37">
        <f>SUMPRODUCT(LTA!J23:AN23,LTA!J$102:AN$102,LTA!J$104:AN$104)</f>
        <v>112.69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-17.2</v>
      </c>
      <c r="AA23" s="75">
        <f>STOA!I23</f>
        <v>0</v>
      </c>
      <c r="AB23" s="75">
        <f>-STOA!O23</f>
        <v>-176.88</v>
      </c>
      <c r="AC23">
        <f t="shared" si="0"/>
        <v>9.0398691164655975</v>
      </c>
      <c r="AD23">
        <f t="shared" si="1"/>
        <v>628.33491803784455</v>
      </c>
      <c r="AE23">
        <f>'IDT-1'!C23</f>
        <v>-123</v>
      </c>
      <c r="AF23" s="24"/>
      <c r="AG23">
        <f t="shared" si="2"/>
        <v>505.33491803784455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9">
        <f>GDAM_IEX!I23</f>
        <v>0</v>
      </c>
      <c r="AP23" s="149">
        <f>GDAM_IEX!O23</f>
        <v>0</v>
      </c>
      <c r="AQ23" s="149">
        <f>GDAM_PXI!I23</f>
        <v>0</v>
      </c>
      <c r="AR23" s="149">
        <f>GDAM_PXI!O23</f>
        <v>0</v>
      </c>
    </row>
    <row r="24" spans="1:44">
      <c r="A24" t="s">
        <v>66</v>
      </c>
      <c r="D24">
        <f>TWEPL!Q24</f>
        <v>5.7391800000000002</v>
      </c>
      <c r="E24">
        <f>GT_NG!Q24</f>
        <v>8.5960031974420463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48.592249432896622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578.64457547783752</v>
      </c>
      <c r="P24" s="36">
        <v>62.127387739656918</v>
      </c>
      <c r="Q24" s="36">
        <v>18.827460210412731</v>
      </c>
      <c r="R24" s="38">
        <v>0</v>
      </c>
      <c r="S24" s="38">
        <v>0</v>
      </c>
      <c r="T24" s="37">
        <f>SUMPRODUCT(LTA!J24:AN24,LTA!J$101:AN$101,LTA!J$104:AN$104)</f>
        <v>15.04</v>
      </c>
      <c r="U24" s="37">
        <f>SUMPRODUCT(LTA!J24:AN24,LTA!J$102:AN$102,LTA!J$104:AN$104)</f>
        <v>112.43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-29</v>
      </c>
      <c r="AA24" s="75">
        <f>STOA!I24</f>
        <v>0</v>
      </c>
      <c r="AB24" s="75">
        <f>-STOA!O24</f>
        <v>-176.88</v>
      </c>
      <c r="AC24">
        <f t="shared" si="0"/>
        <v>9.3078012275821358</v>
      </c>
      <c r="AD24">
        <f t="shared" si="1"/>
        <v>634.80905483066374</v>
      </c>
      <c r="AE24">
        <f>'IDT-1'!C24</f>
        <v>-108</v>
      </c>
      <c r="AF24" s="24"/>
      <c r="AG24">
        <f t="shared" si="2"/>
        <v>526.80905483066374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9">
        <f>GDAM_IEX!I24</f>
        <v>0</v>
      </c>
      <c r="AP24" s="149">
        <f>GDAM_IEX!O24</f>
        <v>0</v>
      </c>
      <c r="AQ24" s="149">
        <f>GDAM_PXI!I24</f>
        <v>0</v>
      </c>
      <c r="AR24" s="149">
        <f>GDAM_PXI!O24</f>
        <v>0</v>
      </c>
    </row>
    <row r="25" spans="1:44">
      <c r="A25" t="s">
        <v>67</v>
      </c>
      <c r="D25">
        <f>TWEPL!Q25</f>
        <v>5.7391800000000002</v>
      </c>
      <c r="E25">
        <f>GT_NG!Q25</f>
        <v>8.5960031974420463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48.592249432896622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634.30818611499501</v>
      </c>
      <c r="P25" s="36">
        <v>60.587452489068284</v>
      </c>
      <c r="Q25" s="36">
        <v>18.827460210412731</v>
      </c>
      <c r="R25" s="38">
        <v>0</v>
      </c>
      <c r="S25" s="38">
        <v>0</v>
      </c>
      <c r="T25" s="37">
        <f>SUMPRODUCT(LTA!J25:AN25,LTA!J$101:AN$101,LTA!J$104:AN$104)</f>
        <v>14.85</v>
      </c>
      <c r="U25" s="37">
        <f>SUMPRODUCT(LTA!J25:AN25,LTA!J$102:AN$102,LTA!J$104:AN$104)</f>
        <v>112.24000000000001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0</v>
      </c>
      <c r="AA25" s="75">
        <f>STOA!I25</f>
        <v>0</v>
      </c>
      <c r="AB25" s="75">
        <f>-STOA!O25</f>
        <v>-176.88</v>
      </c>
      <c r="AC25">
        <f t="shared" si="0"/>
        <v>9.8428924636393109</v>
      </c>
      <c r="AD25">
        <f t="shared" si="1"/>
        <v>681.01763898117542</v>
      </c>
      <c r="AE25">
        <f>'IDT-1'!C25</f>
        <v>-124</v>
      </c>
      <c r="AF25" s="24"/>
      <c r="AG25">
        <f t="shared" si="2"/>
        <v>557.01763898117542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-36</v>
      </c>
      <c r="AM25" s="34">
        <f>RTM_PXI!I25</f>
        <v>0</v>
      </c>
      <c r="AN25" s="34">
        <f>RTM_PXI!O25</f>
        <v>0</v>
      </c>
      <c r="AO25" s="149">
        <f>GDAM_IEX!I25</f>
        <v>0</v>
      </c>
      <c r="AP25" s="149">
        <f>GDAM_IEX!O25</f>
        <v>0</v>
      </c>
      <c r="AQ25" s="149">
        <f>GDAM_PXI!I25</f>
        <v>0</v>
      </c>
      <c r="AR25" s="149">
        <f>GDAM_PXI!O25</f>
        <v>0</v>
      </c>
    </row>
    <row r="26" spans="1:44">
      <c r="A26" t="s">
        <v>68</v>
      </c>
      <c r="D26">
        <f>TWEPL!Q26</f>
        <v>5.7391800000000002</v>
      </c>
      <c r="E26">
        <f>GT_NG!Q26</f>
        <v>8.5960031974420463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48.592249432896622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648.82034337635957</v>
      </c>
      <c r="P26" s="36">
        <v>60.587452489068284</v>
      </c>
      <c r="Q26" s="36">
        <v>18.827460210412731</v>
      </c>
      <c r="R26" s="38">
        <v>0</v>
      </c>
      <c r="S26" s="38">
        <v>0</v>
      </c>
      <c r="T26" s="37">
        <f>SUMPRODUCT(LTA!J26:AN26,LTA!J$101:AN$101,LTA!J$104:AN$104)</f>
        <v>14.75</v>
      </c>
      <c r="U26" s="37">
        <f>SUMPRODUCT(LTA!J26:AN26,LTA!J$102:AN$102,LTA!J$104:AN$104)</f>
        <v>112.05000000000001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0</v>
      </c>
      <c r="AA26" s="75">
        <f>STOA!I26</f>
        <v>0</v>
      </c>
      <c r="AB26" s="75">
        <f>-STOA!O26</f>
        <v>-176.88</v>
      </c>
      <c r="AC26">
        <f t="shared" si="0"/>
        <v>10.056828722761272</v>
      </c>
      <c r="AD26">
        <f t="shared" si="1"/>
        <v>685.02585998341806</v>
      </c>
      <c r="AE26">
        <f>'IDT-1'!C26</f>
        <v>-104</v>
      </c>
      <c r="AF26" s="24"/>
      <c r="AG26">
        <f t="shared" si="2"/>
        <v>581.02585998341806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-46</v>
      </c>
      <c r="AM26" s="34">
        <f>RTM_PXI!I26</f>
        <v>0</v>
      </c>
      <c r="AN26" s="34">
        <f>RTM_PXI!O26</f>
        <v>0</v>
      </c>
      <c r="AO26" s="149">
        <f>GDAM_IEX!I26</f>
        <v>0</v>
      </c>
      <c r="AP26" s="149">
        <f>GDAM_IEX!O26</f>
        <v>0</v>
      </c>
      <c r="AQ26" s="149">
        <f>GDAM_PXI!I26</f>
        <v>0</v>
      </c>
      <c r="AR26" s="149">
        <f>GDAM_PXI!O26</f>
        <v>0</v>
      </c>
    </row>
    <row r="27" spans="1:44">
      <c r="A27" t="s">
        <v>69</v>
      </c>
      <c r="D27">
        <f>TWEPL!Q27</f>
        <v>5.7391800000000002</v>
      </c>
      <c r="E27">
        <f>GT_NG!Q27</f>
        <v>8.5960031974420463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48.592249432896622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630.17347899100491</v>
      </c>
      <c r="P27" s="36">
        <v>62.127387739656918</v>
      </c>
      <c r="Q27" s="36">
        <v>18.827460210412731</v>
      </c>
      <c r="R27" s="38">
        <v>0.27</v>
      </c>
      <c r="S27" s="38">
        <v>0</v>
      </c>
      <c r="T27" s="37">
        <f>SUMPRODUCT(LTA!J27:AN27,LTA!J$101:AN$101,LTA!J$104:AN$104)</f>
        <v>14.61</v>
      </c>
      <c r="U27" s="37">
        <f>SUMPRODUCT(LTA!J27:AN27,LTA!J$102:AN$102,LTA!J$104:AN$104)</f>
        <v>111.85000000000001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-30</v>
      </c>
      <c r="AA27" s="75">
        <f>STOA!I27</f>
        <v>0</v>
      </c>
      <c r="AB27" s="75">
        <f>-STOA!O27</f>
        <v>-100</v>
      </c>
      <c r="AC27">
        <f t="shared" si="0"/>
        <v>9.1520962822913905</v>
      </c>
      <c r="AD27">
        <f t="shared" si="1"/>
        <v>753.63366328912184</v>
      </c>
      <c r="AE27">
        <f>'IDT-1'!C27</f>
        <v>-138</v>
      </c>
      <c r="AF27" s="24"/>
      <c r="AG27">
        <f t="shared" si="2"/>
        <v>615.63366328912184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-8</v>
      </c>
      <c r="AM27" s="34">
        <f>RTM_PXI!I27</f>
        <v>0</v>
      </c>
      <c r="AN27" s="34">
        <f>RTM_PXI!O27</f>
        <v>0</v>
      </c>
      <c r="AO27" s="149">
        <f>GDAM_IEX!I27</f>
        <v>0</v>
      </c>
      <c r="AP27" s="149">
        <f>GDAM_IEX!O27</f>
        <v>0</v>
      </c>
      <c r="AQ27" s="149">
        <f>GDAM_PXI!I27</f>
        <v>0</v>
      </c>
      <c r="AR27" s="149">
        <f>GDAM_PXI!O27</f>
        <v>0</v>
      </c>
    </row>
    <row r="28" spans="1:44">
      <c r="A28" t="s">
        <v>70</v>
      </c>
      <c r="D28">
        <f>TWEPL!Q28</f>
        <v>5.7391800000000002</v>
      </c>
      <c r="E28">
        <f>GT_NG!Q28</f>
        <v>8.5960031974420463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45.002032244953256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654.62395840878025</v>
      </c>
      <c r="P28" s="36">
        <v>62.127387739656918</v>
      </c>
      <c r="Q28" s="36">
        <v>18.827460210412731</v>
      </c>
      <c r="R28" s="38">
        <v>1.06</v>
      </c>
      <c r="S28" s="38">
        <v>0</v>
      </c>
      <c r="T28" s="37">
        <f>SUMPRODUCT(LTA!J28:AN28,LTA!J$101:AN$101,LTA!J$104:AN$104)</f>
        <v>14.71</v>
      </c>
      <c r="U28" s="37">
        <f>SUMPRODUCT(LTA!J28:AN28,LTA!J$102:AN$102,LTA!J$104:AN$104)</f>
        <v>111.73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-30</v>
      </c>
      <c r="AA28" s="75">
        <f>STOA!I28</f>
        <v>0</v>
      </c>
      <c r="AB28" s="75">
        <f>-STOA!O28</f>
        <v>-100</v>
      </c>
      <c r="AC28">
        <f t="shared" si="0"/>
        <v>9.3158082073473274</v>
      </c>
      <c r="AD28">
        <f t="shared" si="1"/>
        <v>778.10021359389782</v>
      </c>
      <c r="AE28">
        <f>'IDT-1'!C28</f>
        <v>-118</v>
      </c>
      <c r="AF28" s="24"/>
      <c r="AG28">
        <f t="shared" si="2"/>
        <v>660.10021359389782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-5</v>
      </c>
      <c r="AM28" s="34">
        <f>RTM_PXI!I28</f>
        <v>0</v>
      </c>
      <c r="AN28" s="34">
        <f>RTM_PXI!O28</f>
        <v>0</v>
      </c>
      <c r="AO28" s="149">
        <f>GDAM_IEX!I28</f>
        <v>0</v>
      </c>
      <c r="AP28" s="149">
        <f>GDAM_IEX!O28</f>
        <v>0</v>
      </c>
      <c r="AQ28" s="149">
        <f>GDAM_PXI!I28</f>
        <v>0</v>
      </c>
      <c r="AR28" s="149">
        <f>GDAM_PXI!O28</f>
        <v>0</v>
      </c>
    </row>
    <row r="29" spans="1:44">
      <c r="A29" t="s">
        <v>71</v>
      </c>
      <c r="D29">
        <f>TWEPL!Q29</f>
        <v>5.7391800000000002</v>
      </c>
      <c r="E29">
        <f>GT_NG!Q29</f>
        <v>8.5960031974420463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45.002032244953256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665.42961429540219</v>
      </c>
      <c r="P29" s="36">
        <v>62.127387739656918</v>
      </c>
      <c r="Q29" s="36">
        <v>18.827460210412731</v>
      </c>
      <c r="R29" s="38">
        <v>3.72</v>
      </c>
      <c r="S29" s="38">
        <v>0</v>
      </c>
      <c r="T29" s="37">
        <f>SUMPRODUCT(LTA!J29:AN29,LTA!J$101:AN$101,LTA!J$104:AN$104)</f>
        <v>15.040000000000001</v>
      </c>
      <c r="U29" s="37">
        <f>SUMPRODUCT(LTA!J29:AN29,LTA!J$102:AN$102,LTA!J$104:AN$104)</f>
        <v>111.51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-30</v>
      </c>
      <c r="AA29" s="75">
        <f>STOA!I29</f>
        <v>0</v>
      </c>
      <c r="AB29" s="75">
        <f>-STOA!O29</f>
        <v>-100</v>
      </c>
      <c r="AC29">
        <f t="shared" si="0"/>
        <v>9.3908833415386219</v>
      </c>
      <c r="AD29">
        <f t="shared" si="1"/>
        <v>796.60079434632848</v>
      </c>
      <c r="AE29">
        <f>'IDT-1'!C29</f>
        <v>-88</v>
      </c>
      <c r="AF29" s="24"/>
      <c r="AG29">
        <f t="shared" si="2"/>
        <v>708.60079434632848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9">
        <f>GDAM_IEX!I29</f>
        <v>0</v>
      </c>
      <c r="AP29" s="149">
        <f>GDAM_IEX!O29</f>
        <v>0</v>
      </c>
      <c r="AQ29" s="149">
        <f>GDAM_PXI!I29</f>
        <v>0</v>
      </c>
      <c r="AR29" s="149">
        <f>GDAM_PXI!O29</f>
        <v>0</v>
      </c>
    </row>
    <row r="30" spans="1:44">
      <c r="A30" t="s">
        <v>72</v>
      </c>
      <c r="D30">
        <f>TWEPL!Q30</f>
        <v>5.7391800000000002</v>
      </c>
      <c r="E30">
        <f>GT_NG!Q30</f>
        <v>8.5960031974420463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45.002032244953256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664.95558617898678</v>
      </c>
      <c r="P30" s="36">
        <v>62.127387739656918</v>
      </c>
      <c r="Q30" s="36">
        <v>18.827460210412731</v>
      </c>
      <c r="R30" s="38">
        <v>11.4</v>
      </c>
      <c r="S30" s="38">
        <v>0</v>
      </c>
      <c r="T30" s="37">
        <f>SUMPRODUCT(LTA!J30:AN30,LTA!J$101:AN$101,LTA!J$104:AN$104)</f>
        <v>17.240000000000002</v>
      </c>
      <c r="U30" s="37">
        <f>SUMPRODUCT(LTA!J30:AN30,LTA!J$102:AN$102,LTA!J$104:AN$104)</f>
        <v>111.31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-30</v>
      </c>
      <c r="AA30" s="75">
        <f>STOA!I30</f>
        <v>0</v>
      </c>
      <c r="AB30" s="75">
        <f>-STOA!O30</f>
        <v>-100</v>
      </c>
      <c r="AC30">
        <f t="shared" si="0"/>
        <v>9.4718958941141658</v>
      </c>
      <c r="AD30">
        <f t="shared" si="1"/>
        <v>805.72575367733748</v>
      </c>
      <c r="AE30">
        <f>'IDT-1'!C30</f>
        <v>-78</v>
      </c>
      <c r="AF30" s="24"/>
      <c r="AG30">
        <f t="shared" si="2"/>
        <v>727.72575367733748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9">
        <f>GDAM_IEX!I30</f>
        <v>0</v>
      </c>
      <c r="AP30" s="149">
        <f>GDAM_IEX!O30</f>
        <v>0</v>
      </c>
      <c r="AQ30" s="149">
        <f>GDAM_PXI!I30</f>
        <v>0</v>
      </c>
      <c r="AR30" s="149">
        <f>GDAM_PXI!O30</f>
        <v>0</v>
      </c>
    </row>
    <row r="31" spans="1:44">
      <c r="A31" t="s">
        <v>73</v>
      </c>
      <c r="D31">
        <f>TWEPL!Q31</f>
        <v>5.7391800000000002</v>
      </c>
      <c r="E31">
        <f>GT_NG!Q31</f>
        <v>8.5960031974420463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45.002032244953256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664.56635259041752</v>
      </c>
      <c r="P31" s="36">
        <v>62.127387739656918</v>
      </c>
      <c r="Q31" s="36">
        <v>18.827460210412731</v>
      </c>
      <c r="R31" s="38">
        <v>20.75</v>
      </c>
      <c r="S31" s="38">
        <v>0</v>
      </c>
      <c r="T31" s="37">
        <f>SUMPRODUCT(LTA!J31:AN31,LTA!J$101:AN$101,LTA!J$104:AN$104)</f>
        <v>22.61</v>
      </c>
      <c r="U31" s="37">
        <f>SUMPRODUCT(LTA!J31:AN31,LTA!J$102:AN$102,LTA!J$104:AN$104)</f>
        <v>111.21000000000001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-29</v>
      </c>
      <c r="AA31" s="75">
        <f>STOA!I31</f>
        <v>0</v>
      </c>
      <c r="AB31" s="75">
        <f>-STOA!O31</f>
        <v>-100</v>
      </c>
      <c r="AC31">
        <f t="shared" si="0"/>
        <v>9.774689188978666</v>
      </c>
      <c r="AD31">
        <f t="shared" si="1"/>
        <v>799.65372679390384</v>
      </c>
      <c r="AE31">
        <f>'IDT-1'!C31</f>
        <v>-68</v>
      </c>
      <c r="AF31" s="24"/>
      <c r="AG31">
        <f t="shared" si="2"/>
        <v>731.65372679390384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-21</v>
      </c>
      <c r="AM31" s="34">
        <f>RTM_PXI!I31</f>
        <v>0</v>
      </c>
      <c r="AN31" s="34">
        <f>RTM_PXI!O31</f>
        <v>0</v>
      </c>
      <c r="AO31" s="149">
        <f>GDAM_IEX!I31</f>
        <v>0</v>
      </c>
      <c r="AP31" s="149">
        <f>GDAM_IEX!O31</f>
        <v>0</v>
      </c>
      <c r="AQ31" s="149">
        <f>GDAM_PXI!I31</f>
        <v>0</v>
      </c>
      <c r="AR31" s="149">
        <f>GDAM_PXI!O31</f>
        <v>0</v>
      </c>
    </row>
    <row r="32" spans="1:44">
      <c r="A32" t="s">
        <v>74</v>
      </c>
      <c r="D32">
        <f>TWEPL!Q32</f>
        <v>5.7391800000000002</v>
      </c>
      <c r="E32">
        <f>GT_NG!Q32</f>
        <v>8.5960031974420463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45.002032244953256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653.43895587044824</v>
      </c>
      <c r="P32" s="36">
        <v>62.127387739656918</v>
      </c>
      <c r="Q32" s="36">
        <v>18.827460210412731</v>
      </c>
      <c r="R32" s="38">
        <v>20.749999999999996</v>
      </c>
      <c r="S32" s="38">
        <v>0</v>
      </c>
      <c r="T32" s="37">
        <f>SUMPRODUCT(LTA!J32:AN32,LTA!J$101:AN$101,LTA!J$104:AN$104)</f>
        <v>30.51</v>
      </c>
      <c r="U32" s="37">
        <f>SUMPRODUCT(LTA!J32:AN32,LTA!J$102:AN$102,LTA!J$104:AN$104)</f>
        <v>109.19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-30</v>
      </c>
      <c r="AA32" s="75">
        <f>STOA!I32</f>
        <v>0</v>
      </c>
      <c r="AB32" s="75">
        <f>-STOA!O32</f>
        <v>-100</v>
      </c>
      <c r="AC32">
        <f t="shared" si="0"/>
        <v>9.9149527758090361</v>
      </c>
      <c r="AD32">
        <f t="shared" si="1"/>
        <v>773.26606648710413</v>
      </c>
      <c r="AE32">
        <f>'IDT-1'!C32</f>
        <v>-43</v>
      </c>
      <c r="AF32" s="24"/>
      <c r="AG32">
        <f t="shared" si="2"/>
        <v>730.26606648710413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-41</v>
      </c>
      <c r="AM32" s="34">
        <f>RTM_PXI!I32</f>
        <v>0</v>
      </c>
      <c r="AN32" s="34">
        <f>RTM_PXI!O32</f>
        <v>0</v>
      </c>
      <c r="AO32" s="149">
        <f>GDAM_IEX!I32</f>
        <v>0</v>
      </c>
      <c r="AP32" s="149">
        <f>GDAM_IEX!O32</f>
        <v>0</v>
      </c>
      <c r="AQ32" s="149">
        <f>GDAM_PXI!I32</f>
        <v>0</v>
      </c>
      <c r="AR32" s="149">
        <f>GDAM_PXI!O32</f>
        <v>0</v>
      </c>
    </row>
    <row r="33" spans="1:44">
      <c r="A33" t="s">
        <v>75</v>
      </c>
      <c r="D33">
        <f>TWEPL!Q33</f>
        <v>5.7391800000000002</v>
      </c>
      <c r="E33">
        <f>GT_NG!Q33</f>
        <v>8.5960031974420463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45.002032244953256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635.20483217082904</v>
      </c>
      <c r="P33" s="36">
        <v>62.127387739656918</v>
      </c>
      <c r="Q33" s="36">
        <v>18.827460210412731</v>
      </c>
      <c r="R33" s="38">
        <v>23.75</v>
      </c>
      <c r="S33" s="38">
        <v>0</v>
      </c>
      <c r="T33" s="37">
        <f>SUMPRODUCT(LTA!J33:AN33,LTA!J$101:AN$101,LTA!J$104:AN$104)</f>
        <v>45.6</v>
      </c>
      <c r="U33" s="37">
        <f>SUMPRODUCT(LTA!J33:AN33,LTA!J$102:AN$102,LTA!J$104:AN$104)</f>
        <v>108.81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-30</v>
      </c>
      <c r="AA33" s="75">
        <f>STOA!I33</f>
        <v>0</v>
      </c>
      <c r="AB33" s="75">
        <f>-STOA!O33</f>
        <v>-100</v>
      </c>
      <c r="AC33">
        <f t="shared" si="0"/>
        <v>9.8570717221192155</v>
      </c>
      <c r="AD33">
        <f t="shared" si="1"/>
        <v>778.79982384117477</v>
      </c>
      <c r="AE33">
        <f>'IDT-1'!C33</f>
        <v>-58</v>
      </c>
      <c r="AF33" s="24"/>
      <c r="AG33">
        <f t="shared" si="2"/>
        <v>720.79982384117477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-35</v>
      </c>
      <c r="AM33" s="34">
        <f>RTM_PXI!I33</f>
        <v>0</v>
      </c>
      <c r="AN33" s="34">
        <f>RTM_PXI!O33</f>
        <v>0</v>
      </c>
      <c r="AO33" s="149">
        <f>GDAM_IEX!I33</f>
        <v>0</v>
      </c>
      <c r="AP33" s="149">
        <f>GDAM_IEX!O33</f>
        <v>0</v>
      </c>
      <c r="AQ33" s="149">
        <f>GDAM_PXI!I33</f>
        <v>0</v>
      </c>
      <c r="AR33" s="149">
        <f>GDAM_PXI!O33</f>
        <v>0</v>
      </c>
    </row>
    <row r="34" spans="1:44">
      <c r="A34" t="s">
        <v>76</v>
      </c>
      <c r="D34">
        <f>TWEPL!Q34</f>
        <v>5.7391800000000002</v>
      </c>
      <c r="E34">
        <f>GT_NG!Q34</f>
        <v>8.5960031974420463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45.002032244953256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611.66935441788291</v>
      </c>
      <c r="P34" s="36">
        <v>62.127387739656918</v>
      </c>
      <c r="Q34" s="36">
        <v>18.827460210412731</v>
      </c>
      <c r="R34" s="38">
        <v>23.75</v>
      </c>
      <c r="S34" s="38">
        <v>0</v>
      </c>
      <c r="T34" s="37">
        <f>SUMPRODUCT(LTA!J34:AN34,LTA!J$101:AN$101,LTA!J$104:AN$104)</f>
        <v>62.419999999999995</v>
      </c>
      <c r="U34" s="37">
        <f>SUMPRODUCT(LTA!J34:AN34,LTA!J$102:AN$102,LTA!J$104:AN$104)</f>
        <v>108.60000000000001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-26</v>
      </c>
      <c r="AA34" s="75">
        <f>STOA!I34</f>
        <v>0</v>
      </c>
      <c r="AB34" s="75">
        <f>-STOA!O34</f>
        <v>-100</v>
      </c>
      <c r="AC34">
        <f t="shared" si="0"/>
        <v>9.7162243701935314</v>
      </c>
      <c r="AD34">
        <f t="shared" si="1"/>
        <v>781.01519344015423</v>
      </c>
      <c r="AE34">
        <f>'IDT-1'!C34</f>
        <v>-73</v>
      </c>
      <c r="AF34" s="24"/>
      <c r="AG34">
        <f t="shared" si="2"/>
        <v>708.01519344015423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-30</v>
      </c>
      <c r="AM34" s="34">
        <f>RTM_PXI!I34</f>
        <v>0</v>
      </c>
      <c r="AN34" s="34">
        <f>RTM_PXI!O34</f>
        <v>0</v>
      </c>
      <c r="AO34" s="149">
        <f>GDAM_IEX!I34</f>
        <v>0</v>
      </c>
      <c r="AP34" s="149">
        <f>GDAM_IEX!O34</f>
        <v>0</v>
      </c>
      <c r="AQ34" s="149">
        <f>GDAM_PXI!I34</f>
        <v>0</v>
      </c>
      <c r="AR34" s="149">
        <f>GDAM_PXI!O34</f>
        <v>0</v>
      </c>
    </row>
    <row r="35" spans="1:44">
      <c r="A35" t="s">
        <v>77</v>
      </c>
      <c r="D35">
        <f>TWEPL!Q35</f>
        <v>4.1993999999999998</v>
      </c>
      <c r="E35">
        <f>GT_NG!Q35</f>
        <v>8.5960031974420463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45.002032244953256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637.09301506947884</v>
      </c>
      <c r="P35" s="36">
        <v>62.127387739656918</v>
      </c>
      <c r="Q35" s="36">
        <v>18.827460210412731</v>
      </c>
      <c r="R35" s="38">
        <v>23.75</v>
      </c>
      <c r="S35" s="38">
        <v>0</v>
      </c>
      <c r="T35" s="37">
        <f>SUMPRODUCT(LTA!J35:AN35,LTA!J$101:AN$101,LTA!J$104:AN$104)</f>
        <v>86.72999999999999</v>
      </c>
      <c r="U35" s="37">
        <f>SUMPRODUCT(LTA!J35:AN35,LTA!J$102:AN$102,LTA!J$104:AN$104)</f>
        <v>108.60000000000001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-71</v>
      </c>
      <c r="AA35" s="75">
        <f>STOA!I35</f>
        <v>0</v>
      </c>
      <c r="AB35" s="75">
        <f>-STOA!O35</f>
        <v>-100</v>
      </c>
      <c r="AC35">
        <f t="shared" si="0"/>
        <v>10.877215104269787</v>
      </c>
      <c r="AD35">
        <f t="shared" si="1"/>
        <v>745.04808335767405</v>
      </c>
      <c r="AE35">
        <f>'IDT-1'!C35</f>
        <v>-50</v>
      </c>
      <c r="AF35" s="24"/>
      <c r="AG35">
        <f t="shared" si="2"/>
        <v>695.04808335767405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-68</v>
      </c>
      <c r="AM35" s="34">
        <f>RTM_PXI!I35</f>
        <v>0</v>
      </c>
      <c r="AN35" s="34">
        <f>RTM_PXI!O35</f>
        <v>0</v>
      </c>
      <c r="AO35" s="149">
        <f>GDAM_IEX!I35</f>
        <v>0</v>
      </c>
      <c r="AP35" s="149">
        <f>GDAM_IEX!O35</f>
        <v>0</v>
      </c>
      <c r="AQ35" s="149">
        <f>GDAM_PXI!I35</f>
        <v>0</v>
      </c>
      <c r="AR35" s="149">
        <f>GDAM_PXI!O35</f>
        <v>0</v>
      </c>
    </row>
    <row r="36" spans="1:44">
      <c r="A36" t="s">
        <v>78</v>
      </c>
      <c r="D36">
        <f>TWEPL!Q36</f>
        <v>4.1993999999999998</v>
      </c>
      <c r="E36">
        <f>GT_NG!Q36</f>
        <v>8.5960031974420463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45.002032244953256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638.50780849891305</v>
      </c>
      <c r="P36" s="36">
        <v>62.127387739656918</v>
      </c>
      <c r="Q36" s="36">
        <v>18.827460210412731</v>
      </c>
      <c r="R36" s="38">
        <v>23.75</v>
      </c>
      <c r="S36" s="38">
        <v>0</v>
      </c>
      <c r="T36" s="37">
        <f>SUMPRODUCT(LTA!J36:AN36,LTA!J$101:AN$101,LTA!J$104:AN$104)</f>
        <v>106.13</v>
      </c>
      <c r="U36" s="37">
        <f>SUMPRODUCT(LTA!J36:AN36,LTA!J$102:AN$102,LTA!J$104:AN$104)</f>
        <v>108.60000000000001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-100</v>
      </c>
      <c r="AC36">
        <f t="shared" si="0"/>
        <v>10.71413831308319</v>
      </c>
      <c r="AD36">
        <f t="shared" si="1"/>
        <v>805.02595357829489</v>
      </c>
      <c r="AE36">
        <f>'IDT-1'!C36</f>
        <v>-113</v>
      </c>
      <c r="AF36" s="24"/>
      <c r="AG36">
        <f t="shared" si="2"/>
        <v>692.02595357829489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-100</v>
      </c>
      <c r="AM36" s="34">
        <f>RTM_PXI!I36</f>
        <v>0</v>
      </c>
      <c r="AN36" s="34">
        <f>RTM_PXI!O36</f>
        <v>0</v>
      </c>
      <c r="AO36" s="149">
        <f>GDAM_IEX!I36</f>
        <v>0</v>
      </c>
      <c r="AP36" s="149">
        <f>GDAM_IEX!O36</f>
        <v>0</v>
      </c>
      <c r="AQ36" s="149">
        <f>GDAM_PXI!I36</f>
        <v>0</v>
      </c>
      <c r="AR36" s="149">
        <f>GDAM_PXI!O36</f>
        <v>0</v>
      </c>
    </row>
    <row r="37" spans="1:44">
      <c r="A37" t="s">
        <v>79</v>
      </c>
      <c r="D37">
        <f>TWEPL!Q37</f>
        <v>4.1993999999999998</v>
      </c>
      <c r="E37">
        <f>GT_NG!Q37</f>
        <v>8.5960031974420463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45.002032244953256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612.33878534347525</v>
      </c>
      <c r="P37" s="36">
        <v>62.127387739656918</v>
      </c>
      <c r="Q37" s="36">
        <v>18.827460210412731</v>
      </c>
      <c r="R37" s="38">
        <v>26.3</v>
      </c>
      <c r="S37" s="38">
        <v>0</v>
      </c>
      <c r="T37" s="37">
        <f>SUMPRODUCT(LTA!J37:AN37,LTA!J$101:AN$101,LTA!J$104:AN$104)</f>
        <v>123.03</v>
      </c>
      <c r="U37" s="37">
        <f>SUMPRODUCT(LTA!J37:AN37,LTA!J$102:AN$102,LTA!J$104:AN$104)</f>
        <v>108.60000000000001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0</v>
      </c>
      <c r="AB37" s="75">
        <f>-STOA!O37</f>
        <v>-100</v>
      </c>
      <c r="AC37">
        <f t="shared" si="0"/>
        <v>10.344276446038501</v>
      </c>
      <c r="AD37">
        <f t="shared" si="1"/>
        <v>833.67679228990164</v>
      </c>
      <c r="AE37">
        <f>'IDT-1'!C37</f>
        <v>-148</v>
      </c>
      <c r="AF37" s="24"/>
      <c r="AG37">
        <f t="shared" si="2"/>
        <v>685.67679228990164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-65</v>
      </c>
      <c r="AM37" s="34">
        <f>RTM_PXI!I37</f>
        <v>0</v>
      </c>
      <c r="AN37" s="34">
        <f>RTM_PXI!O37</f>
        <v>0</v>
      </c>
      <c r="AO37" s="149">
        <f>GDAM_IEX!I37</f>
        <v>0</v>
      </c>
      <c r="AP37" s="149">
        <f>GDAM_IEX!O37</f>
        <v>0</v>
      </c>
      <c r="AQ37" s="149">
        <f>GDAM_PXI!I37</f>
        <v>0</v>
      </c>
      <c r="AR37" s="149">
        <f>GDAM_PXI!O37</f>
        <v>0</v>
      </c>
    </row>
    <row r="38" spans="1:44">
      <c r="A38" t="s">
        <v>80</v>
      </c>
      <c r="D38">
        <f>TWEPL!Q38</f>
        <v>4.1993999999999998</v>
      </c>
      <c r="E38">
        <f>GT_NG!Q38</f>
        <v>8.5960031974420463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45.002032244953256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596.77364131637773</v>
      </c>
      <c r="P38" s="36">
        <v>62.127387739656918</v>
      </c>
      <c r="Q38" s="36">
        <v>18.827460210412731</v>
      </c>
      <c r="R38" s="38">
        <v>26.3</v>
      </c>
      <c r="S38" s="38">
        <v>0</v>
      </c>
      <c r="T38" s="37">
        <f>SUMPRODUCT(LTA!J38:AN38,LTA!J$101:AN$101,LTA!J$104:AN$104)</f>
        <v>141.54</v>
      </c>
      <c r="U38" s="37">
        <f>SUMPRODUCT(LTA!J38:AN38,LTA!J$102:AN$102,LTA!J$104:AN$104)</f>
        <v>108.60000000000001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-100</v>
      </c>
      <c r="AC38">
        <f t="shared" si="0"/>
        <v>10.263653648333699</v>
      </c>
      <c r="AD38">
        <f t="shared" si="1"/>
        <v>848.70227106050891</v>
      </c>
      <c r="AE38">
        <f>'IDT-1'!C38</f>
        <v>-168</v>
      </c>
      <c r="AF38" s="24"/>
      <c r="AG38">
        <f t="shared" si="2"/>
        <v>680.70227106050891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-53</v>
      </c>
      <c r="AM38" s="34">
        <f>RTM_PXI!I38</f>
        <v>0</v>
      </c>
      <c r="AN38" s="34">
        <f>RTM_PXI!O38</f>
        <v>0</v>
      </c>
      <c r="AO38" s="149">
        <f>GDAM_IEX!I38</f>
        <v>0</v>
      </c>
      <c r="AP38" s="149">
        <f>GDAM_IEX!O38</f>
        <v>0</v>
      </c>
      <c r="AQ38" s="149">
        <f>GDAM_PXI!I38</f>
        <v>0</v>
      </c>
      <c r="AR38" s="149">
        <f>GDAM_PXI!O38</f>
        <v>0</v>
      </c>
    </row>
    <row r="39" spans="1:44">
      <c r="A39" t="s">
        <v>81</v>
      </c>
      <c r="D39">
        <f>TWEPL!Q39</f>
        <v>2.6362900000000002</v>
      </c>
      <c r="E39">
        <f>GT_NG!Q39</f>
        <v>8.2874897344648222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48.592249432896622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554.66705799671013</v>
      </c>
      <c r="P39" s="36">
        <v>62.127387739656918</v>
      </c>
      <c r="Q39" s="36">
        <v>18.827460210412731</v>
      </c>
      <c r="R39" s="38">
        <v>26.3</v>
      </c>
      <c r="S39" s="38">
        <v>0</v>
      </c>
      <c r="T39" s="37">
        <f>SUMPRODUCT(LTA!J39:AN39,LTA!J$101:AN$101,LTA!J$104:AN$104)</f>
        <v>160.21</v>
      </c>
      <c r="U39" s="37">
        <f>SUMPRODUCT(LTA!J39:AN39,LTA!J$102:AN$102,LTA!J$104:AN$104)</f>
        <v>108.60000000000001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0</v>
      </c>
      <c r="AA39" s="75">
        <f>STOA!I39</f>
        <v>0</v>
      </c>
      <c r="AB39" s="75">
        <f>-STOA!O39</f>
        <v>-100</v>
      </c>
      <c r="AC39">
        <f t="shared" si="0"/>
        <v>9.6463852188349524</v>
      </c>
      <c r="AD39">
        <f t="shared" si="1"/>
        <v>875.60154989530622</v>
      </c>
      <c r="AE39">
        <f>'IDT-1'!C39</f>
        <v>-168</v>
      </c>
      <c r="AF39" s="24"/>
      <c r="AG39">
        <f t="shared" si="2"/>
        <v>707.60154989530622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-5</v>
      </c>
      <c r="AM39" s="34">
        <f>RTM_PXI!I39</f>
        <v>0</v>
      </c>
      <c r="AN39" s="34">
        <f>RTM_PXI!O39</f>
        <v>0</v>
      </c>
      <c r="AO39" s="149">
        <f>GDAM_IEX!I39</f>
        <v>0</v>
      </c>
      <c r="AP39" s="149">
        <f>GDAM_IEX!O39</f>
        <v>0</v>
      </c>
      <c r="AQ39" s="149">
        <f>GDAM_PXI!I39</f>
        <v>0</v>
      </c>
      <c r="AR39" s="149">
        <f>GDAM_PXI!O39</f>
        <v>0</v>
      </c>
    </row>
    <row r="40" spans="1:44">
      <c r="A40" t="s">
        <v>82</v>
      </c>
      <c r="D40">
        <f>TWEPL!Q40</f>
        <v>2.6362900000000002</v>
      </c>
      <c r="E40">
        <f>GT_NG!Q40</f>
        <v>8.2874897344648222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48.592249432896622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550.62016896428611</v>
      </c>
      <c r="P40" s="36">
        <v>62.127387739656918</v>
      </c>
      <c r="Q40" s="36">
        <v>18.827460210412731</v>
      </c>
      <c r="R40" s="38">
        <v>26.3</v>
      </c>
      <c r="S40" s="38">
        <v>0</v>
      </c>
      <c r="T40" s="37">
        <f>SUMPRODUCT(LTA!J40:AN40,LTA!J$101:AN$101,LTA!J$104:AN$104)</f>
        <v>174.79</v>
      </c>
      <c r="U40" s="37">
        <f>SUMPRODUCT(LTA!J40:AN40,LTA!J$102:AN$102,LTA!J$104:AN$104)</f>
        <v>108.60000000000001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0</v>
      </c>
      <c r="AA40" s="75">
        <f>STOA!I40</f>
        <v>0</v>
      </c>
      <c r="AB40" s="75">
        <f>-STOA!O40</f>
        <v>-100</v>
      </c>
      <c r="AC40">
        <f t="shared" si="0"/>
        <v>9.6946859577386419</v>
      </c>
      <c r="AD40">
        <f t="shared" si="1"/>
        <v>891.08636012397847</v>
      </c>
      <c r="AE40">
        <f>'IDT-1'!C40</f>
        <v>-158</v>
      </c>
      <c r="AF40" s="24"/>
      <c r="AG40">
        <f t="shared" si="2"/>
        <v>733.08636012397847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9">
        <f>GDAM_IEX!I40</f>
        <v>0</v>
      </c>
      <c r="AP40" s="149">
        <f>GDAM_IEX!O40</f>
        <v>0</v>
      </c>
      <c r="AQ40" s="149">
        <f>GDAM_PXI!I40</f>
        <v>0</v>
      </c>
      <c r="AR40" s="149">
        <f>GDAM_PXI!O40</f>
        <v>0</v>
      </c>
    </row>
    <row r="41" spans="1:44">
      <c r="A41" t="s">
        <v>83</v>
      </c>
      <c r="D41">
        <f>TWEPL!Q41</f>
        <v>0</v>
      </c>
      <c r="E41">
        <f>GT_NG!Q41</f>
        <v>8.2874897344648222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48.592249432896622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536.02589647540731</v>
      </c>
      <c r="P41" s="36">
        <v>62.127387739656918</v>
      </c>
      <c r="Q41" s="36">
        <v>18.827460210412731</v>
      </c>
      <c r="R41" s="38">
        <v>26.3</v>
      </c>
      <c r="S41" s="38">
        <v>0</v>
      </c>
      <c r="T41" s="37">
        <f>SUMPRODUCT(LTA!J41:AN41,LTA!J$101:AN$101,LTA!J$104:AN$104)</f>
        <v>188.87</v>
      </c>
      <c r="U41" s="37">
        <f>SUMPRODUCT(LTA!J41:AN41,LTA!J$102:AN$102,LTA!J$104:AN$104)</f>
        <v>108.60000000000001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0</v>
      </c>
      <c r="AA41" s="75">
        <f>STOA!I41</f>
        <v>0</v>
      </c>
      <c r="AB41" s="75">
        <f>-STOA!O41</f>
        <v>-100</v>
      </c>
      <c r="AC41">
        <f t="shared" si="0"/>
        <v>9.837153007836509</v>
      </c>
      <c r="AD41">
        <f t="shared" si="1"/>
        <v>907.13333058500189</v>
      </c>
      <c r="AE41">
        <f>'IDT-1'!C41</f>
        <v>-153</v>
      </c>
      <c r="AF41" s="24"/>
      <c r="AG41">
        <f t="shared" si="2"/>
        <v>754.13333058500189</v>
      </c>
      <c r="AI41" s="34">
        <f>PXIL!I41</f>
        <v>0</v>
      </c>
      <c r="AJ41" s="34">
        <f>PXIL!O41</f>
        <v>0</v>
      </c>
      <c r="AK41" s="34">
        <f>RTM_IEX!I41</f>
        <v>19.34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9">
        <f>GDAM_IEX!I41</f>
        <v>0</v>
      </c>
      <c r="AP41" s="149">
        <f>GDAM_IEX!O41</f>
        <v>0</v>
      </c>
      <c r="AQ41" s="149">
        <f>GDAM_PXI!I41</f>
        <v>0</v>
      </c>
      <c r="AR41" s="149">
        <f>GDAM_PXI!O41</f>
        <v>0</v>
      </c>
    </row>
    <row r="42" spans="1:44">
      <c r="A42" t="s">
        <v>84</v>
      </c>
      <c r="D42">
        <f>TWEPL!Q42</f>
        <v>0</v>
      </c>
      <c r="E42">
        <f>GT_NG!Q42</f>
        <v>8.2874897344648222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48.592249432896622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533.97484668118534</v>
      </c>
      <c r="P42" s="36">
        <v>62.127387739656918</v>
      </c>
      <c r="Q42" s="36">
        <v>18.827460210412731</v>
      </c>
      <c r="R42" s="38">
        <v>26.3</v>
      </c>
      <c r="S42" s="38">
        <v>0</v>
      </c>
      <c r="T42" s="37">
        <f>SUMPRODUCT(LTA!J42:AN42,LTA!J$101:AN$101,LTA!J$104:AN$104)</f>
        <v>200.85</v>
      </c>
      <c r="U42" s="37">
        <f>SUMPRODUCT(LTA!J42:AN42,LTA!J$102:AN$102,LTA!J$104:AN$104)</f>
        <v>108.60000000000001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0</v>
      </c>
      <c r="AA42" s="75">
        <f>STOA!I42</f>
        <v>0</v>
      </c>
      <c r="AB42" s="75">
        <f>-STOA!O42</f>
        <v>-100</v>
      </c>
      <c r="AC42">
        <f t="shared" si="0"/>
        <v>9.881935769647356</v>
      </c>
      <c r="AD42">
        <f t="shared" si="1"/>
        <v>912.17749802896901</v>
      </c>
      <c r="AE42">
        <f>'IDT-1'!C42</f>
        <v>-148</v>
      </c>
      <c r="AF42" s="24"/>
      <c r="AG42">
        <f t="shared" si="2"/>
        <v>764.17749802896901</v>
      </c>
      <c r="AI42" s="34">
        <f>PXIL!I42</f>
        <v>0</v>
      </c>
      <c r="AJ42" s="34">
        <f>PXIL!O42</f>
        <v>0</v>
      </c>
      <c r="AK42" s="34">
        <f>RTM_IEX!I42</f>
        <v>14.5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9">
        <f>GDAM_IEX!I42</f>
        <v>0</v>
      </c>
      <c r="AP42" s="149">
        <f>GDAM_IEX!O42</f>
        <v>0</v>
      </c>
      <c r="AQ42" s="149">
        <f>GDAM_PXI!I42</f>
        <v>0</v>
      </c>
      <c r="AR42" s="149">
        <f>GDAM_PXI!O42</f>
        <v>0</v>
      </c>
    </row>
    <row r="43" spans="1:44">
      <c r="A43" t="s">
        <v>85</v>
      </c>
      <c r="D43">
        <f>TWEPL!Q43</f>
        <v>0</v>
      </c>
      <c r="E43">
        <f>GT_NG!Q43</f>
        <v>8.045301069217782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48.592249432896622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532.98934170627672</v>
      </c>
      <c r="P43" s="36">
        <v>62.127387739656918</v>
      </c>
      <c r="Q43" s="36">
        <v>9.6685118497999376</v>
      </c>
      <c r="R43" s="38">
        <v>26.3</v>
      </c>
      <c r="S43" s="38">
        <v>0</v>
      </c>
      <c r="T43" s="37">
        <f>SUMPRODUCT(LTA!J43:AN43,LTA!J$101:AN$101,LTA!J$104:AN$104)</f>
        <v>209.16</v>
      </c>
      <c r="U43" s="37">
        <f>SUMPRODUCT(LTA!J43:AN43,LTA!J$102:AN$102,LTA!J$104:AN$104)</f>
        <v>108.42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0</v>
      </c>
      <c r="AB43" s="75">
        <f>-STOA!O43</f>
        <v>-100</v>
      </c>
      <c r="AC43">
        <f t="shared" si="0"/>
        <v>9.8410148503069372</v>
      </c>
      <c r="AD43">
        <f t="shared" si="1"/>
        <v>883.46177694754101</v>
      </c>
      <c r="AE43">
        <f>'IDT-1'!C43</f>
        <v>-97</v>
      </c>
      <c r="AF43" s="24"/>
      <c r="AG43">
        <f t="shared" si="2"/>
        <v>786.46177694754101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-12</v>
      </c>
      <c r="AM43" s="34">
        <f>RTM_PXI!I43</f>
        <v>0</v>
      </c>
      <c r="AN43" s="34">
        <f>RTM_PXI!O43</f>
        <v>0</v>
      </c>
      <c r="AO43" s="149">
        <f>GDAM_IEX!I43</f>
        <v>0</v>
      </c>
      <c r="AP43" s="149">
        <f>GDAM_IEX!O43</f>
        <v>0</v>
      </c>
      <c r="AQ43" s="149">
        <f>GDAM_PXI!I43</f>
        <v>0</v>
      </c>
      <c r="AR43" s="149">
        <f>GDAM_PXI!O43</f>
        <v>0</v>
      </c>
    </row>
    <row r="44" spans="1:44">
      <c r="A44" t="s">
        <v>86</v>
      </c>
      <c r="D44">
        <f>TWEPL!Q44</f>
        <v>0</v>
      </c>
      <c r="E44">
        <f>GT_NG!Q44</f>
        <v>8.045301069217782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48.592249432896622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528.94245267385259</v>
      </c>
      <c r="P44" s="36">
        <v>62.127387739656918</v>
      </c>
      <c r="Q44" s="36">
        <v>9.6685118497999376</v>
      </c>
      <c r="R44" s="38">
        <v>26.3</v>
      </c>
      <c r="S44" s="38">
        <v>0</v>
      </c>
      <c r="T44" s="37">
        <f>SUMPRODUCT(LTA!J44:AN44,LTA!J$101:AN$101,LTA!J$104:AN$104)</f>
        <v>223.59</v>
      </c>
      <c r="U44" s="37">
        <f>SUMPRODUCT(LTA!J44:AN44,LTA!J$102:AN$102,LTA!J$104:AN$104)</f>
        <v>108.42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-100</v>
      </c>
      <c r="AC44">
        <f t="shared" si="0"/>
        <v>9.9678987369103869</v>
      </c>
      <c r="AD44">
        <f t="shared" si="1"/>
        <v>889.71800402851352</v>
      </c>
      <c r="AE44">
        <f>'IDT-1'!C44</f>
        <v>-87</v>
      </c>
      <c r="AF44" s="24"/>
      <c r="AG44">
        <f t="shared" si="2"/>
        <v>802.71800402851352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-16</v>
      </c>
      <c r="AM44" s="34">
        <f>RTM_PXI!I44</f>
        <v>0</v>
      </c>
      <c r="AN44" s="34">
        <f>RTM_PXI!O44</f>
        <v>0</v>
      </c>
      <c r="AO44" s="149">
        <f>GDAM_IEX!I44</f>
        <v>0</v>
      </c>
      <c r="AP44" s="149">
        <f>GDAM_IEX!O44</f>
        <v>0</v>
      </c>
      <c r="AQ44" s="149">
        <f>GDAM_PXI!I44</f>
        <v>0</v>
      </c>
      <c r="AR44" s="149">
        <f>GDAM_PXI!O44</f>
        <v>0</v>
      </c>
    </row>
    <row r="45" spans="1:44">
      <c r="A45" t="s">
        <v>87</v>
      </c>
      <c r="D45">
        <f>TWEPL!Q45</f>
        <v>0</v>
      </c>
      <c r="E45">
        <f>GT_NG!Q45</f>
        <v>8.045301069217782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48.592249432896622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519.19061621856122</v>
      </c>
      <c r="P45" s="36">
        <v>26.098706768407496</v>
      </c>
      <c r="Q45" s="36">
        <v>9.6685118497999376</v>
      </c>
      <c r="R45" s="38">
        <v>26.3</v>
      </c>
      <c r="S45" s="38">
        <v>0</v>
      </c>
      <c r="T45" s="37">
        <f>SUMPRODUCT(LTA!J45:AN45,LTA!J$101:AN$101,LTA!J$104:AN$104)</f>
        <v>230.68</v>
      </c>
      <c r="U45" s="37">
        <f>SUMPRODUCT(LTA!J45:AN45,LTA!J$102:AN$102,LTA!J$104:AN$104)</f>
        <v>108.42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-100</v>
      </c>
      <c r="AC45">
        <f t="shared" si="0"/>
        <v>9.5704681432017029</v>
      </c>
      <c r="AD45">
        <f t="shared" si="1"/>
        <v>877.09491719568132</v>
      </c>
      <c r="AE45">
        <f>'IDT-1'!C45</f>
        <v>-80</v>
      </c>
      <c r="AF45" s="24"/>
      <c r="AG45">
        <f t="shared" si="2"/>
        <v>797.09491719568132</v>
      </c>
      <c r="AI45" s="34">
        <f>PXIL!I45</f>
        <v>0</v>
      </c>
      <c r="AJ45" s="34">
        <f>PXIL!O45</f>
        <v>0</v>
      </c>
      <c r="AK45" s="34">
        <f>RTM_IEX!I45</f>
        <v>9.67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9">
        <f>GDAM_IEX!I45</f>
        <v>0</v>
      </c>
      <c r="AP45" s="149">
        <f>GDAM_IEX!O45</f>
        <v>0</v>
      </c>
      <c r="AQ45" s="149">
        <f>GDAM_PXI!I45</f>
        <v>0</v>
      </c>
      <c r="AR45" s="149">
        <f>GDAM_PXI!O45</f>
        <v>0</v>
      </c>
    </row>
    <row r="46" spans="1:44">
      <c r="A46" t="s">
        <v>88</v>
      </c>
      <c r="D46">
        <f>TWEPL!Q46</f>
        <v>0</v>
      </c>
      <c r="E46">
        <f>GT_NG!Q46</f>
        <v>8.045301069217782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48.592249432896622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517.29061418020251</v>
      </c>
      <c r="P46" s="36">
        <v>26.098706768407496</v>
      </c>
      <c r="Q46" s="36">
        <v>9.6685118497999376</v>
      </c>
      <c r="R46" s="38">
        <v>26.3</v>
      </c>
      <c r="S46" s="38">
        <v>0</v>
      </c>
      <c r="T46" s="37">
        <f>SUMPRODUCT(LTA!J46:AN46,LTA!J$101:AN$101,LTA!J$104:AN$104)</f>
        <v>235.87</v>
      </c>
      <c r="U46" s="37">
        <f>SUMPRODUCT(LTA!J46:AN46,LTA!J$102:AN$102,LTA!J$104:AN$104)</f>
        <v>108.42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-1</v>
      </c>
      <c r="AA46" s="75">
        <f>STOA!I46</f>
        <v>0</v>
      </c>
      <c r="AB46" s="75">
        <f>-STOA!O46</f>
        <v>-100</v>
      </c>
      <c r="AC46">
        <f t="shared" si="0"/>
        <v>9.6119835280082953</v>
      </c>
      <c r="AD46">
        <f t="shared" si="1"/>
        <v>859.67339977251606</v>
      </c>
      <c r="AE46">
        <f>'IDT-1'!C46</f>
        <v>-61</v>
      </c>
      <c r="AF46" s="24"/>
      <c r="AG46">
        <f t="shared" si="2"/>
        <v>798.67339977251606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-10</v>
      </c>
      <c r="AM46" s="34">
        <f>RTM_PXI!I46</f>
        <v>0</v>
      </c>
      <c r="AN46" s="34">
        <f>RTM_PXI!O46</f>
        <v>0</v>
      </c>
      <c r="AO46" s="149">
        <f>GDAM_IEX!I46</f>
        <v>0</v>
      </c>
      <c r="AP46" s="149">
        <f>GDAM_IEX!O46</f>
        <v>0</v>
      </c>
      <c r="AQ46" s="149">
        <f>GDAM_PXI!I46</f>
        <v>0</v>
      </c>
      <c r="AR46" s="149">
        <f>GDAM_PXI!O46</f>
        <v>0</v>
      </c>
    </row>
    <row r="47" spans="1:44">
      <c r="A47" t="s">
        <v>89</v>
      </c>
      <c r="D47">
        <f>TWEPL!Q47</f>
        <v>0</v>
      </c>
      <c r="E47">
        <f>GT_NG!Q47</f>
        <v>8.045301069217782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48.592249432896622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521.42167812685682</v>
      </c>
      <c r="P47" s="36">
        <v>26.098706768407496</v>
      </c>
      <c r="Q47" s="36">
        <v>9.6685118497999376</v>
      </c>
      <c r="R47" s="38">
        <v>26.3</v>
      </c>
      <c r="S47" s="38">
        <v>0</v>
      </c>
      <c r="T47" s="37">
        <f>SUMPRODUCT(LTA!J47:AN47,LTA!J$101:AN$101,LTA!J$104:AN$104)</f>
        <v>239.37</v>
      </c>
      <c r="U47" s="37">
        <f>SUMPRODUCT(LTA!J47:AN47,LTA!J$102:AN$102,LTA!J$104:AN$104)</f>
        <v>108.42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-1</v>
      </c>
      <c r="AA47" s="75">
        <f>STOA!I47</f>
        <v>0</v>
      </c>
      <c r="AB47" s="75">
        <f>-STOA!O47</f>
        <v>-100</v>
      </c>
      <c r="AC47">
        <f t="shared" si="0"/>
        <v>9.9987494815378852</v>
      </c>
      <c r="AD47">
        <f t="shared" si="1"/>
        <v>830.91769776564081</v>
      </c>
      <c r="AE47">
        <f>'IDT-1'!C47</f>
        <v>-46</v>
      </c>
      <c r="AF47" s="24"/>
      <c r="AG47">
        <f t="shared" si="2"/>
        <v>784.91769776564081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-46</v>
      </c>
      <c r="AM47" s="34">
        <f>RTM_PXI!I47</f>
        <v>0</v>
      </c>
      <c r="AN47" s="34">
        <f>RTM_PXI!O47</f>
        <v>0</v>
      </c>
      <c r="AO47" s="149">
        <f>GDAM_IEX!I47</f>
        <v>0</v>
      </c>
      <c r="AP47" s="149">
        <f>GDAM_IEX!O47</f>
        <v>0</v>
      </c>
      <c r="AQ47" s="149">
        <f>GDAM_PXI!I47</f>
        <v>0</v>
      </c>
      <c r="AR47" s="149">
        <f>GDAM_PXI!O47</f>
        <v>0</v>
      </c>
    </row>
    <row r="48" spans="1:44">
      <c r="A48" t="s">
        <v>90</v>
      </c>
      <c r="D48">
        <f>TWEPL!Q48</f>
        <v>0</v>
      </c>
      <c r="E48">
        <f>GT_NG!Q48</f>
        <v>8.045301069217782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48.592249432896622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521.64271150123909</v>
      </c>
      <c r="P48" s="36">
        <v>26.098706768407496</v>
      </c>
      <c r="Q48" s="36">
        <v>9.6685118497999376</v>
      </c>
      <c r="R48" s="38">
        <v>26.3</v>
      </c>
      <c r="S48" s="38">
        <v>0</v>
      </c>
      <c r="T48" s="37">
        <f>SUMPRODUCT(LTA!J48:AN48,LTA!J$101:AN$101,LTA!J$104:AN$104)</f>
        <v>242.37</v>
      </c>
      <c r="U48" s="37">
        <f>SUMPRODUCT(LTA!J48:AN48,LTA!J$102:AN$102,LTA!J$104:AN$104)</f>
        <v>108.42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-1</v>
      </c>
      <c r="AA48" s="75">
        <f>STOA!I48</f>
        <v>0</v>
      </c>
      <c r="AB48" s="75">
        <f>-STOA!O48</f>
        <v>-100</v>
      </c>
      <c r="AC48">
        <f t="shared" si="0"/>
        <v>10.02709457523245</v>
      </c>
      <c r="AD48">
        <f t="shared" si="1"/>
        <v>834.11038604632847</v>
      </c>
      <c r="AE48">
        <f>'IDT-1'!C48</f>
        <v>-46</v>
      </c>
      <c r="AF48" s="24"/>
      <c r="AG48">
        <f t="shared" si="2"/>
        <v>788.11038604632847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-46</v>
      </c>
      <c r="AM48" s="34">
        <f>RTM_PXI!I48</f>
        <v>0</v>
      </c>
      <c r="AN48" s="34">
        <f>RTM_PXI!O48</f>
        <v>0</v>
      </c>
      <c r="AO48" s="149">
        <f>GDAM_IEX!I48</f>
        <v>0</v>
      </c>
      <c r="AP48" s="149">
        <f>GDAM_IEX!O48</f>
        <v>0</v>
      </c>
      <c r="AQ48" s="149">
        <f>GDAM_PXI!I48</f>
        <v>0</v>
      </c>
      <c r="AR48" s="149">
        <f>GDAM_PXI!O48</f>
        <v>0</v>
      </c>
    </row>
    <row r="49" spans="1:44">
      <c r="A49" t="s">
        <v>91</v>
      </c>
      <c r="D49">
        <f>TWEPL!Q49</f>
        <v>0</v>
      </c>
      <c r="E49">
        <f>GT_NG!Q49</f>
        <v>8.045301069217782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48.592249432896622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521.64220311933332</v>
      </c>
      <c r="P49" s="36">
        <v>26.098706768407496</v>
      </c>
      <c r="Q49" s="36">
        <v>9.6685118497999376</v>
      </c>
      <c r="R49" s="38">
        <v>26.3</v>
      </c>
      <c r="S49" s="38">
        <v>0</v>
      </c>
      <c r="T49" s="37">
        <f>SUMPRODUCT(LTA!J49:AN49,LTA!J$101:AN$101,LTA!J$104:AN$104)</f>
        <v>243.42</v>
      </c>
      <c r="U49" s="37">
        <f>SUMPRODUCT(LTA!J49:AN49,LTA!J$102:AN$102,LTA!J$104:AN$104)</f>
        <v>108.42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-1</v>
      </c>
      <c r="AA49" s="75">
        <f>STOA!I49</f>
        <v>0</v>
      </c>
      <c r="AB49" s="75">
        <f>-STOA!O49</f>
        <v>-100</v>
      </c>
      <c r="AC49">
        <f t="shared" si="0"/>
        <v>10.000817591382898</v>
      </c>
      <c r="AD49">
        <f t="shared" si="1"/>
        <v>839.18615464827224</v>
      </c>
      <c r="AE49">
        <f>'IDT-1'!C49</f>
        <v>-51</v>
      </c>
      <c r="AF49" s="24"/>
      <c r="AG49">
        <f t="shared" si="2"/>
        <v>788.18615464827224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-42</v>
      </c>
      <c r="AM49" s="34">
        <f>RTM_PXI!I49</f>
        <v>0</v>
      </c>
      <c r="AN49" s="34">
        <f>RTM_PXI!O49</f>
        <v>0</v>
      </c>
      <c r="AO49" s="149">
        <f>GDAM_IEX!I49</f>
        <v>0</v>
      </c>
      <c r="AP49" s="149">
        <f>GDAM_IEX!O49</f>
        <v>0</v>
      </c>
      <c r="AQ49" s="149">
        <f>GDAM_PXI!I49</f>
        <v>0</v>
      </c>
      <c r="AR49" s="149">
        <f>GDAM_PXI!O49</f>
        <v>0</v>
      </c>
    </row>
    <row r="50" spans="1:44">
      <c r="A50" t="s">
        <v>92</v>
      </c>
      <c r="D50">
        <f>TWEPL!Q50</f>
        <v>0</v>
      </c>
      <c r="E50">
        <f>GT_NG!Q50</f>
        <v>8.045301069217782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48.592249432896622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521.64220311933332</v>
      </c>
      <c r="P50" s="36">
        <v>26.098706768407496</v>
      </c>
      <c r="Q50" s="36">
        <v>9.6685118497999376</v>
      </c>
      <c r="R50" s="38">
        <v>26.3</v>
      </c>
      <c r="S50" s="38">
        <v>0</v>
      </c>
      <c r="T50" s="37">
        <f>SUMPRODUCT(LTA!J50:AN50,LTA!J$101:AN$101,LTA!J$104:AN$104)</f>
        <v>243.63</v>
      </c>
      <c r="U50" s="37">
        <f>SUMPRODUCT(LTA!J50:AN50,LTA!J$102:AN$102,LTA!J$104:AN$104)</f>
        <v>108.42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-1</v>
      </c>
      <c r="AA50" s="75">
        <f>STOA!I50</f>
        <v>0</v>
      </c>
      <c r="AB50" s="75">
        <f>-STOA!O50</f>
        <v>-100</v>
      </c>
      <c r="AC50">
        <f t="shared" si="0"/>
        <v>10.002665591382899</v>
      </c>
      <c r="AD50">
        <f t="shared" si="1"/>
        <v>839.39430664827228</v>
      </c>
      <c r="AE50">
        <f>'IDT-1'!C50</f>
        <v>-46</v>
      </c>
      <c r="AF50" s="24"/>
      <c r="AG50">
        <f t="shared" si="2"/>
        <v>793.39430664827228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-42</v>
      </c>
      <c r="AM50" s="34">
        <f>RTM_PXI!I50</f>
        <v>0</v>
      </c>
      <c r="AN50" s="34">
        <f>RTM_PXI!O50</f>
        <v>0</v>
      </c>
      <c r="AO50" s="149">
        <f>GDAM_IEX!I50</f>
        <v>0</v>
      </c>
      <c r="AP50" s="149">
        <f>GDAM_IEX!O50</f>
        <v>0</v>
      </c>
      <c r="AQ50" s="149">
        <f>GDAM_PXI!I50</f>
        <v>0</v>
      </c>
      <c r="AR50" s="149">
        <f>GDAM_PXI!O50</f>
        <v>0</v>
      </c>
    </row>
    <row r="51" spans="1:44">
      <c r="A51" t="s">
        <v>93</v>
      </c>
      <c r="D51">
        <f>TWEPL!Q51</f>
        <v>0</v>
      </c>
      <c r="E51">
        <f>GT_NG!Q51</f>
        <v>7.9467130031856366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48.592249432896622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581.08858823706498</v>
      </c>
      <c r="P51" s="36">
        <v>25.338744425725896</v>
      </c>
      <c r="Q51" s="36">
        <v>9.3985534010464775</v>
      </c>
      <c r="R51" s="38">
        <v>26.3</v>
      </c>
      <c r="S51" s="38">
        <v>0</v>
      </c>
      <c r="T51" s="37">
        <f>SUMPRODUCT(LTA!J51:AN51,LTA!J$101:AN$101,LTA!J$104:AN$104)</f>
        <v>242.37</v>
      </c>
      <c r="U51" s="37">
        <f>SUMPRODUCT(LTA!J51:AN51,LTA!J$102:AN$102,LTA!J$104:AN$104)</f>
        <v>108.42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-1</v>
      </c>
      <c r="AA51" s="75">
        <f>STOA!I51</f>
        <v>0</v>
      </c>
      <c r="AB51" s="75">
        <f>-STOA!O51</f>
        <v>-100</v>
      </c>
      <c r="AC51">
        <f t="shared" si="0"/>
        <v>11.064096936371529</v>
      </c>
      <c r="AD51">
        <f t="shared" si="1"/>
        <v>832.39075156354795</v>
      </c>
      <c r="AE51">
        <f>'IDT-1'!C51</f>
        <v>-41</v>
      </c>
      <c r="AF51" s="24"/>
      <c r="AG51">
        <f t="shared" si="2"/>
        <v>791.39075156354795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-105</v>
      </c>
      <c r="AM51" s="34">
        <f>RTM_PXI!I51</f>
        <v>0</v>
      </c>
      <c r="AN51" s="34">
        <f>RTM_PXI!O51</f>
        <v>0</v>
      </c>
      <c r="AO51" s="149">
        <f>GDAM_IEX!I51</f>
        <v>0</v>
      </c>
      <c r="AP51" s="149">
        <f>GDAM_IEX!O51</f>
        <v>0</v>
      </c>
      <c r="AQ51" s="149">
        <f>GDAM_PXI!I51</f>
        <v>0</v>
      </c>
      <c r="AR51" s="149">
        <f>GDAM_PXI!O51</f>
        <v>0</v>
      </c>
    </row>
    <row r="52" spans="1:44">
      <c r="A52" t="s">
        <v>94</v>
      </c>
      <c r="D52">
        <f>TWEPL!Q52</f>
        <v>0</v>
      </c>
      <c r="E52">
        <f>GT_NG!Q52</f>
        <v>7.9467130031856366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48.592249432896622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578.09391530536539</v>
      </c>
      <c r="P52" s="36">
        <v>28.168623974208675</v>
      </c>
      <c r="Q52" s="36">
        <v>9.3985534010464775</v>
      </c>
      <c r="R52" s="38">
        <v>26.3</v>
      </c>
      <c r="S52" s="38">
        <v>0</v>
      </c>
      <c r="T52" s="37">
        <f>SUMPRODUCT(LTA!J52:AN52,LTA!J$101:AN$101,LTA!J$104:AN$104)</f>
        <v>242.37</v>
      </c>
      <c r="U52" s="37">
        <f>SUMPRODUCT(LTA!J52:AN52,LTA!J$102:AN$102,LTA!J$104:AN$104)</f>
        <v>74.84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-1</v>
      </c>
      <c r="AA52" s="75">
        <f>STOA!I52</f>
        <v>0</v>
      </c>
      <c r="AB52" s="75">
        <f>-STOA!O52</f>
        <v>-100</v>
      </c>
      <c r="AC52">
        <f t="shared" si="0"/>
        <v>10.456408291322386</v>
      </c>
      <c r="AD52">
        <f t="shared" si="1"/>
        <v>834.25364682538032</v>
      </c>
      <c r="AE52">
        <f>'IDT-1'!C52</f>
        <v>-41</v>
      </c>
      <c r="AF52" s="24"/>
      <c r="AG52">
        <f t="shared" si="2"/>
        <v>793.25364682538032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-70</v>
      </c>
      <c r="AM52" s="34">
        <f>RTM_PXI!I52</f>
        <v>0</v>
      </c>
      <c r="AN52" s="34">
        <f>RTM_PXI!O52</f>
        <v>0</v>
      </c>
      <c r="AO52" s="149">
        <f>GDAM_IEX!I52</f>
        <v>0</v>
      </c>
      <c r="AP52" s="149">
        <f>GDAM_IEX!O52</f>
        <v>0</v>
      </c>
      <c r="AQ52" s="149">
        <f>GDAM_PXI!I52</f>
        <v>0</v>
      </c>
      <c r="AR52" s="149">
        <f>GDAM_PXI!O52</f>
        <v>0</v>
      </c>
    </row>
    <row r="53" spans="1:44">
      <c r="A53" t="s">
        <v>95</v>
      </c>
      <c r="D53">
        <f>TWEPL!Q53</f>
        <v>0</v>
      </c>
      <c r="E53">
        <f>GT_NG!Q53</f>
        <v>7.9467130031856366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48.592249432896622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578.09391530536539</v>
      </c>
      <c r="P53" s="36">
        <v>28.168623974208675</v>
      </c>
      <c r="Q53" s="36">
        <v>9.3985534010464775</v>
      </c>
      <c r="R53" s="38">
        <v>26.3</v>
      </c>
      <c r="S53" s="38">
        <v>0</v>
      </c>
      <c r="T53" s="37">
        <f>SUMPRODUCT(LTA!J53:AN53,LTA!J$101:AN$101,LTA!J$104:AN$104)</f>
        <v>242.37</v>
      </c>
      <c r="U53" s="37">
        <f>SUMPRODUCT(LTA!J53:AN53,LTA!J$102:AN$102,LTA!J$104:AN$104)</f>
        <v>74.84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-0.95</v>
      </c>
      <c r="AA53" s="75">
        <f>STOA!I53</f>
        <v>0</v>
      </c>
      <c r="AB53" s="75">
        <f>-STOA!O53</f>
        <v>-100</v>
      </c>
      <c r="AC53">
        <f t="shared" si="0"/>
        <v>10.349426854679932</v>
      </c>
      <c r="AD53">
        <f t="shared" si="1"/>
        <v>846.41062826202278</v>
      </c>
      <c r="AE53">
        <f>'IDT-1'!C53</f>
        <v>-46</v>
      </c>
      <c r="AF53" s="24"/>
      <c r="AG53">
        <f t="shared" si="2"/>
        <v>800.41062826202278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-58</v>
      </c>
      <c r="AM53" s="34">
        <f>RTM_PXI!I53</f>
        <v>0</v>
      </c>
      <c r="AN53" s="34">
        <f>RTM_PXI!O53</f>
        <v>0</v>
      </c>
      <c r="AO53" s="149">
        <f>GDAM_IEX!I53</f>
        <v>0</v>
      </c>
      <c r="AP53" s="149">
        <f>GDAM_IEX!O53</f>
        <v>0</v>
      </c>
      <c r="AQ53" s="149">
        <f>GDAM_PXI!I53</f>
        <v>0</v>
      </c>
      <c r="AR53" s="149">
        <f>GDAM_PXI!O53</f>
        <v>0</v>
      </c>
    </row>
    <row r="54" spans="1:44">
      <c r="A54" t="s">
        <v>96</v>
      </c>
      <c r="D54">
        <f>TWEPL!Q54</f>
        <v>0</v>
      </c>
      <c r="E54">
        <f>GT_NG!Q54</f>
        <v>7.9467130031856366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48.592249432896622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586.72504458696017</v>
      </c>
      <c r="P54" s="36">
        <v>28.168623974208675</v>
      </c>
      <c r="Q54" s="36">
        <v>9.3985534010464775</v>
      </c>
      <c r="R54" s="38">
        <v>26.3</v>
      </c>
      <c r="S54" s="38">
        <v>0</v>
      </c>
      <c r="T54" s="37">
        <f>SUMPRODUCT(LTA!J54:AN54,LTA!J$101:AN$101,LTA!J$104:AN$104)</f>
        <v>241.87</v>
      </c>
      <c r="U54" s="37">
        <f>SUMPRODUCT(LTA!J54:AN54,LTA!J$102:AN$102,LTA!J$104:AN$104)</f>
        <v>74.84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-100</v>
      </c>
      <c r="AC54">
        <f t="shared" si="0"/>
        <v>10.430302826256268</v>
      </c>
      <c r="AD54">
        <f t="shared" si="1"/>
        <v>853.41088157204126</v>
      </c>
      <c r="AE54">
        <f>'IDT-1'!C54</f>
        <v>-56</v>
      </c>
      <c r="AF54" s="24"/>
      <c r="AG54">
        <f t="shared" si="2"/>
        <v>797.41088157204126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-60</v>
      </c>
      <c r="AM54" s="34">
        <f>RTM_PXI!I54</f>
        <v>0</v>
      </c>
      <c r="AN54" s="34">
        <f>RTM_PXI!O54</f>
        <v>0</v>
      </c>
      <c r="AO54" s="149">
        <f>GDAM_IEX!I54</f>
        <v>0</v>
      </c>
      <c r="AP54" s="149">
        <f>GDAM_IEX!O54</f>
        <v>0</v>
      </c>
      <c r="AQ54" s="149">
        <f>GDAM_PXI!I54</f>
        <v>0</v>
      </c>
      <c r="AR54" s="149">
        <f>GDAM_PXI!O54</f>
        <v>0</v>
      </c>
    </row>
    <row r="55" spans="1:44">
      <c r="A55" t="s">
        <v>97</v>
      </c>
      <c r="D55">
        <f>TWEPL!Q55</f>
        <v>0</v>
      </c>
      <c r="E55">
        <f>GT_NG!Q55</f>
        <v>7.9467130031856366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48.592249432896622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545.5346573336401</v>
      </c>
      <c r="P55" s="36">
        <v>62.127387739656918</v>
      </c>
      <c r="Q55" s="36">
        <v>18.827460210412731</v>
      </c>
      <c r="R55" s="38">
        <v>26.3</v>
      </c>
      <c r="S55" s="38">
        <v>0</v>
      </c>
      <c r="T55" s="37">
        <f>SUMPRODUCT(LTA!J55:AN55,LTA!J$101:AN$101,LTA!J$104:AN$104)</f>
        <v>240.37</v>
      </c>
      <c r="U55" s="37">
        <f>SUMPRODUCT(LTA!J55:AN55,LTA!J$102:AN$102,LTA!J$104:AN$104)</f>
        <v>108.42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-2</v>
      </c>
      <c r="AA55" s="75">
        <f>STOA!I55</f>
        <v>0</v>
      </c>
      <c r="AB55" s="75">
        <f>-STOA!O55</f>
        <v>-100</v>
      </c>
      <c r="AC55">
        <f t="shared" si="0"/>
        <v>11.601999416660561</v>
      </c>
      <c r="AD55">
        <f t="shared" si="1"/>
        <v>788.51646830313132</v>
      </c>
      <c r="AE55">
        <f>'IDT-1'!C55</f>
        <v>-12</v>
      </c>
      <c r="AF55" s="24"/>
      <c r="AG55">
        <f t="shared" si="2"/>
        <v>776.51646830313132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-156</v>
      </c>
      <c r="AM55" s="34">
        <f>RTM_PXI!I55</f>
        <v>0</v>
      </c>
      <c r="AN55" s="34">
        <f>RTM_PXI!O55</f>
        <v>0</v>
      </c>
      <c r="AO55" s="149">
        <f>GDAM_IEX!I55</f>
        <v>0</v>
      </c>
      <c r="AP55" s="149">
        <f>GDAM_IEX!O55</f>
        <v>0</v>
      </c>
      <c r="AQ55" s="149">
        <f>GDAM_PXI!I55</f>
        <v>0</v>
      </c>
      <c r="AR55" s="149">
        <f>GDAM_PXI!O55</f>
        <v>0</v>
      </c>
    </row>
    <row r="56" spans="1:44">
      <c r="A56" t="s">
        <v>98</v>
      </c>
      <c r="D56">
        <f>TWEPL!Q56</f>
        <v>0</v>
      </c>
      <c r="E56">
        <f>GT_NG!Q56</f>
        <v>7.9467130031856366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48.592249432896622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527.78639691208525</v>
      </c>
      <c r="P56" s="36">
        <v>62.127387739656918</v>
      </c>
      <c r="Q56" s="36">
        <v>18.827460210412731</v>
      </c>
      <c r="R56" s="38">
        <v>26.3</v>
      </c>
      <c r="S56" s="38">
        <v>0</v>
      </c>
      <c r="T56" s="37">
        <f>SUMPRODUCT(LTA!J56:AN56,LTA!J$101:AN$101,LTA!J$104:AN$104)</f>
        <v>236.87</v>
      </c>
      <c r="U56" s="37">
        <f>SUMPRODUCT(LTA!J56:AN56,LTA!J$102:AN$102,LTA!J$104:AN$104)</f>
        <v>108.42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-2</v>
      </c>
      <c r="AA56" s="75">
        <f>STOA!I56</f>
        <v>0</v>
      </c>
      <c r="AB56" s="75">
        <f>-STOA!O56</f>
        <v>-100</v>
      </c>
      <c r="AC56">
        <f t="shared" si="0"/>
        <v>11.210817791940388</v>
      </c>
      <c r="AD56">
        <f t="shared" si="1"/>
        <v>790.65938950629675</v>
      </c>
      <c r="AE56">
        <f>'IDT-1'!C56</f>
        <v>-32</v>
      </c>
      <c r="AF56" s="24"/>
      <c r="AG56">
        <f t="shared" si="2"/>
        <v>758.65938950629675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-133</v>
      </c>
      <c r="AM56" s="34">
        <f>RTM_PXI!I56</f>
        <v>0</v>
      </c>
      <c r="AN56" s="34">
        <f>RTM_PXI!O56</f>
        <v>0</v>
      </c>
      <c r="AO56" s="149">
        <f>GDAM_IEX!I56</f>
        <v>0</v>
      </c>
      <c r="AP56" s="149">
        <f>GDAM_IEX!O56</f>
        <v>0</v>
      </c>
      <c r="AQ56" s="149">
        <f>GDAM_PXI!I56</f>
        <v>0</v>
      </c>
      <c r="AR56" s="149">
        <f>GDAM_PXI!O56</f>
        <v>0</v>
      </c>
    </row>
    <row r="57" spans="1:44">
      <c r="A57" t="s">
        <v>99</v>
      </c>
      <c r="D57">
        <f>TWEPL!Q57</f>
        <v>1.3997999999999999</v>
      </c>
      <c r="E57">
        <f>GT_NG!Q57</f>
        <v>7.9467130031856366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48.592249432896622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529.38810014469493</v>
      </c>
      <c r="P57" s="36">
        <v>62.127387739656918</v>
      </c>
      <c r="Q57" s="36">
        <v>18.827460210412731</v>
      </c>
      <c r="R57" s="38">
        <v>26.3</v>
      </c>
      <c r="S57" s="38">
        <v>0</v>
      </c>
      <c r="T57" s="37">
        <f>SUMPRODUCT(LTA!J57:AN57,LTA!J$101:AN$101,LTA!J$104:AN$104)</f>
        <v>233.87</v>
      </c>
      <c r="U57" s="37">
        <f>SUMPRODUCT(LTA!J57:AN57,LTA!J$102:AN$102,LTA!J$104:AN$104)</f>
        <v>108.42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0</v>
      </c>
      <c r="AB57" s="75">
        <f>-STOA!O57</f>
        <v>-100</v>
      </c>
      <c r="AC57">
        <f t="shared" si="0"/>
        <v>10.465068308522945</v>
      </c>
      <c r="AD57">
        <f t="shared" si="1"/>
        <v>875.40664222232374</v>
      </c>
      <c r="AE57">
        <f>'IDT-1'!C57</f>
        <v>-111</v>
      </c>
      <c r="AF57" s="24"/>
      <c r="AG57">
        <f t="shared" si="2"/>
        <v>764.40664222232374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-51</v>
      </c>
      <c r="AM57" s="34">
        <f>RTM_PXI!I57</f>
        <v>0</v>
      </c>
      <c r="AN57" s="34">
        <f>RTM_PXI!O57</f>
        <v>0</v>
      </c>
      <c r="AO57" s="149">
        <f>GDAM_IEX!I57</f>
        <v>0</v>
      </c>
      <c r="AP57" s="149">
        <f>GDAM_IEX!O57</f>
        <v>0</v>
      </c>
      <c r="AQ57" s="149">
        <f>GDAM_PXI!I57</f>
        <v>0</v>
      </c>
      <c r="AR57" s="149">
        <f>GDAM_PXI!O57</f>
        <v>0</v>
      </c>
    </row>
    <row r="58" spans="1:44">
      <c r="A58" t="s">
        <v>100</v>
      </c>
      <c r="D58">
        <f>TWEPL!Q58</f>
        <v>2.0996999999999999</v>
      </c>
      <c r="E58">
        <f>GT_NG!Q58</f>
        <v>7.9451237697584247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48.592249432896622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529.38773957992976</v>
      </c>
      <c r="P58" s="36">
        <v>62.127387739656918</v>
      </c>
      <c r="Q58" s="36">
        <v>18.827460210412731</v>
      </c>
      <c r="R58" s="38">
        <v>26.3</v>
      </c>
      <c r="S58" s="38">
        <v>0</v>
      </c>
      <c r="T58" s="37">
        <f>SUMPRODUCT(LTA!J58:AN58,LTA!J$101:AN$101,LTA!J$104:AN$104)</f>
        <v>227.67000000000002</v>
      </c>
      <c r="U58" s="37">
        <f>SUMPRODUCT(LTA!J58:AN58,LTA!J$102:AN$102,LTA!J$104:AN$104)</f>
        <v>108.42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0</v>
      </c>
      <c r="AB58" s="75">
        <f>-STOA!O58</f>
        <v>-100</v>
      </c>
      <c r="AC58">
        <f t="shared" si="0"/>
        <v>10.425528397821047</v>
      </c>
      <c r="AD58">
        <f t="shared" si="1"/>
        <v>868.9441323348334</v>
      </c>
      <c r="AE58">
        <f>'IDT-1'!C58</f>
        <v>-106</v>
      </c>
      <c r="AF58" s="24"/>
      <c r="AG58">
        <f t="shared" si="2"/>
        <v>762.9441323348334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-52</v>
      </c>
      <c r="AM58" s="34">
        <f>RTM_PXI!I58</f>
        <v>0</v>
      </c>
      <c r="AN58" s="34">
        <f>RTM_PXI!O58</f>
        <v>0</v>
      </c>
      <c r="AO58" s="149">
        <f>GDAM_IEX!I58</f>
        <v>0</v>
      </c>
      <c r="AP58" s="149">
        <f>GDAM_IEX!O58</f>
        <v>0</v>
      </c>
      <c r="AQ58" s="149">
        <f>GDAM_PXI!I58</f>
        <v>0</v>
      </c>
      <c r="AR58" s="149">
        <f>GDAM_PXI!O58</f>
        <v>0</v>
      </c>
    </row>
    <row r="59" spans="1:44">
      <c r="A59" t="s">
        <v>101</v>
      </c>
      <c r="D59">
        <f>TWEPL!Q59</f>
        <v>2.7995999999999999</v>
      </c>
      <c r="E59">
        <f>GT_NG!Q59</f>
        <v>7.9451237697584247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48.592249432896622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528.69372614733038</v>
      </c>
      <c r="P59" s="36">
        <v>62.127387739656918</v>
      </c>
      <c r="Q59" s="36">
        <v>18.827460210412731</v>
      </c>
      <c r="R59" s="38">
        <v>26.3</v>
      </c>
      <c r="S59" s="38">
        <v>0</v>
      </c>
      <c r="T59" s="37">
        <f>SUMPRODUCT(LTA!J59:AN59,LTA!J$101:AN$101,LTA!J$104:AN$104)</f>
        <v>219.89000000000001</v>
      </c>
      <c r="U59" s="37">
        <f>SUMPRODUCT(LTA!J59:AN59,LTA!J$102:AN$102,LTA!J$104:AN$104)</f>
        <v>108.42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0</v>
      </c>
      <c r="AB59" s="75">
        <f>-STOA!O59</f>
        <v>-100</v>
      </c>
      <c r="AC59">
        <f t="shared" si="0"/>
        <v>10.099650501470506</v>
      </c>
      <c r="AD59">
        <f t="shared" si="1"/>
        <v>890.49589679858445</v>
      </c>
      <c r="AE59">
        <f>'IDT-1'!C59</f>
        <v>-101</v>
      </c>
      <c r="AF59" s="24"/>
      <c r="AG59">
        <f t="shared" si="2"/>
        <v>789.49589679858445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-23</v>
      </c>
      <c r="AM59" s="34">
        <f>RTM_PXI!I59</f>
        <v>0</v>
      </c>
      <c r="AN59" s="34">
        <f>RTM_PXI!O59</f>
        <v>0</v>
      </c>
      <c r="AO59" s="149">
        <f>GDAM_IEX!I59</f>
        <v>0</v>
      </c>
      <c r="AP59" s="149">
        <f>GDAM_IEX!O59</f>
        <v>0</v>
      </c>
      <c r="AQ59" s="149">
        <f>GDAM_PXI!I59</f>
        <v>0</v>
      </c>
      <c r="AR59" s="149">
        <f>GDAM_PXI!O59</f>
        <v>0</v>
      </c>
    </row>
    <row r="60" spans="1:44">
      <c r="A60" t="s">
        <v>102</v>
      </c>
      <c r="D60">
        <f>TWEPL!Q60</f>
        <v>3.9660999999999995</v>
      </c>
      <c r="E60">
        <f>GT_NG!Q60</f>
        <v>7.9451237697584247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48.592249432896622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528.36285162197953</v>
      </c>
      <c r="P60" s="36">
        <v>62.127387739656918</v>
      </c>
      <c r="Q60" s="36">
        <v>18.827460210412731</v>
      </c>
      <c r="R60" s="38">
        <v>26.3</v>
      </c>
      <c r="S60" s="38">
        <v>0</v>
      </c>
      <c r="T60" s="37">
        <f>SUMPRODUCT(LTA!J60:AN60,LTA!J$101:AN$101,LTA!J$104:AN$104)</f>
        <v>209.07</v>
      </c>
      <c r="U60" s="37">
        <f>SUMPRODUCT(LTA!J60:AN60,LTA!J$102:AN$102,LTA!J$104:AN$104)</f>
        <v>108.42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-1</v>
      </c>
      <c r="AA60" s="75">
        <f>STOA!I60</f>
        <v>0</v>
      </c>
      <c r="AB60" s="75">
        <f>-STOA!O60</f>
        <v>-100</v>
      </c>
      <c r="AC60">
        <f t="shared" si="0"/>
        <v>9.967397368036444</v>
      </c>
      <c r="AD60">
        <f t="shared" si="1"/>
        <v>885.64377540666771</v>
      </c>
      <c r="AE60">
        <f>'IDT-1'!C60</f>
        <v>-91</v>
      </c>
      <c r="AF60" s="24"/>
      <c r="AG60">
        <f t="shared" si="2"/>
        <v>794.64377540666771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-17</v>
      </c>
      <c r="AM60" s="34">
        <f>RTM_PXI!I60</f>
        <v>0</v>
      </c>
      <c r="AN60" s="34">
        <f>RTM_PXI!O60</f>
        <v>0</v>
      </c>
      <c r="AO60" s="149">
        <f>GDAM_IEX!I60</f>
        <v>0</v>
      </c>
      <c r="AP60" s="149">
        <f>GDAM_IEX!O60</f>
        <v>0</v>
      </c>
      <c r="AQ60" s="149">
        <f>GDAM_PXI!I60</f>
        <v>0</v>
      </c>
      <c r="AR60" s="149">
        <f>GDAM_PXI!O60</f>
        <v>0</v>
      </c>
    </row>
    <row r="61" spans="1:44">
      <c r="A61" t="s">
        <v>103</v>
      </c>
      <c r="D61">
        <f>TWEPL!Q61</f>
        <v>3.9660999999999995</v>
      </c>
      <c r="E61">
        <f>GT_NG!Q61</f>
        <v>7.9451237697584247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48.592249432896622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532.26152177926656</v>
      </c>
      <c r="P61" s="36">
        <v>62.127387739656918</v>
      </c>
      <c r="Q61" s="36">
        <v>18.827460210412731</v>
      </c>
      <c r="R61" s="38">
        <v>26.3</v>
      </c>
      <c r="S61" s="38">
        <v>0</v>
      </c>
      <c r="T61" s="37">
        <f>SUMPRODUCT(LTA!J61:AN61,LTA!J$101:AN$101,LTA!J$104:AN$104)</f>
        <v>197.19000000000003</v>
      </c>
      <c r="U61" s="37">
        <f>SUMPRODUCT(LTA!J61:AN61,LTA!J$102:AN$102,LTA!J$104:AN$104)</f>
        <v>108.42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-1</v>
      </c>
      <c r="AA61" s="75">
        <f>STOA!I61</f>
        <v>0</v>
      </c>
      <c r="AB61" s="75">
        <f>-STOA!O61</f>
        <v>-100</v>
      </c>
      <c r="AC61">
        <f t="shared" si="0"/>
        <v>9.914917920464962</v>
      </c>
      <c r="AD61">
        <f t="shared" si="1"/>
        <v>875.71492501152625</v>
      </c>
      <c r="AE61">
        <f>'IDT-1'!C61</f>
        <v>-81</v>
      </c>
      <c r="AF61" s="24"/>
      <c r="AG61">
        <f t="shared" si="2"/>
        <v>794.71492501152625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-19</v>
      </c>
      <c r="AM61" s="34">
        <f>RTM_PXI!I61</f>
        <v>0</v>
      </c>
      <c r="AN61" s="34">
        <f>RTM_PXI!O61</f>
        <v>0</v>
      </c>
      <c r="AO61" s="149">
        <f>GDAM_IEX!I61</f>
        <v>0</v>
      </c>
      <c r="AP61" s="149">
        <f>GDAM_IEX!O61</f>
        <v>0</v>
      </c>
      <c r="AQ61" s="149">
        <f>GDAM_PXI!I61</f>
        <v>0</v>
      </c>
      <c r="AR61" s="149">
        <f>GDAM_PXI!O61</f>
        <v>0</v>
      </c>
    </row>
    <row r="62" spans="1:44">
      <c r="A62" t="s">
        <v>104</v>
      </c>
      <c r="D62">
        <f>TWEPL!Q62</f>
        <v>5.3192399999999997</v>
      </c>
      <c r="E62">
        <f>GT_NG!Q62</f>
        <v>7.9451237697584247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48.592249432896622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532.26157377757136</v>
      </c>
      <c r="P62" s="36">
        <v>62.127387739656918</v>
      </c>
      <c r="Q62" s="36">
        <v>18.827460210412731</v>
      </c>
      <c r="R62" s="38">
        <v>26.3</v>
      </c>
      <c r="S62" s="38">
        <v>0</v>
      </c>
      <c r="T62" s="37">
        <f>SUMPRODUCT(LTA!J62:AN62,LTA!J$101:AN$101,LTA!J$104:AN$104)</f>
        <v>192.78</v>
      </c>
      <c r="U62" s="37">
        <f>SUMPRODUCT(LTA!J62:AN62,LTA!J$102:AN$102,LTA!J$104:AN$104)</f>
        <v>108.42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-1</v>
      </c>
      <c r="AA62" s="75">
        <f>STOA!I62</f>
        <v>0</v>
      </c>
      <c r="AB62" s="75">
        <f>-STOA!O62</f>
        <v>-100</v>
      </c>
      <c r="AC62">
        <f t="shared" si="0"/>
        <v>9.9057742650944345</v>
      </c>
      <c r="AD62">
        <f t="shared" si="1"/>
        <v>870.66726066520141</v>
      </c>
      <c r="AE62">
        <f>'IDT-1'!C62</f>
        <v>-66</v>
      </c>
      <c r="AF62" s="24"/>
      <c r="AG62">
        <f t="shared" si="2"/>
        <v>804.66726066520141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-21</v>
      </c>
      <c r="AM62" s="34">
        <f>RTM_PXI!I62</f>
        <v>0</v>
      </c>
      <c r="AN62" s="34">
        <f>RTM_PXI!O62</f>
        <v>0</v>
      </c>
      <c r="AO62" s="149">
        <f>GDAM_IEX!I62</f>
        <v>0</v>
      </c>
      <c r="AP62" s="149">
        <f>GDAM_IEX!O62</f>
        <v>0</v>
      </c>
      <c r="AQ62" s="149">
        <f>GDAM_PXI!I62</f>
        <v>0</v>
      </c>
      <c r="AR62" s="149">
        <f>GDAM_PXI!O62</f>
        <v>0</v>
      </c>
    </row>
    <row r="63" spans="1:44">
      <c r="A63" t="s">
        <v>105</v>
      </c>
      <c r="D63">
        <f>TWEPL!Q63</f>
        <v>5.6691899999999995</v>
      </c>
      <c r="E63">
        <f>GT_NG!Q63</f>
        <v>7.9451237697584247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48.592249432896622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623.62110518580562</v>
      </c>
      <c r="P63" s="36">
        <v>62.127387739656918</v>
      </c>
      <c r="Q63" s="36">
        <v>18.827460210412731</v>
      </c>
      <c r="R63" s="38">
        <v>26.3</v>
      </c>
      <c r="S63" s="38">
        <v>0</v>
      </c>
      <c r="T63" s="37">
        <f>SUMPRODUCT(LTA!J63:AN63,LTA!J$101:AN$101,LTA!J$104:AN$104)</f>
        <v>171.55</v>
      </c>
      <c r="U63" s="37">
        <f>SUMPRODUCT(LTA!J63:AN63,LTA!J$102:AN$102,LTA!J$104:AN$104)</f>
        <v>110.06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0</v>
      </c>
      <c r="AB63" s="75">
        <f>-STOA!O63</f>
        <v>-100</v>
      </c>
      <c r="AC63">
        <f t="shared" si="0"/>
        <v>11.445994708750817</v>
      </c>
      <c r="AD63">
        <f t="shared" si="1"/>
        <v>839.24652162977929</v>
      </c>
      <c r="AE63">
        <f>'IDT-1'!C63</f>
        <v>-55</v>
      </c>
      <c r="AF63" s="24"/>
      <c r="AG63">
        <f t="shared" si="2"/>
        <v>784.24652162977929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-124</v>
      </c>
      <c r="AM63" s="34">
        <f>RTM_PXI!I63</f>
        <v>0</v>
      </c>
      <c r="AN63" s="34">
        <f>RTM_PXI!O63</f>
        <v>0</v>
      </c>
      <c r="AO63" s="149">
        <f>GDAM_IEX!I63</f>
        <v>0</v>
      </c>
      <c r="AP63" s="149">
        <f>GDAM_IEX!O63</f>
        <v>0</v>
      </c>
      <c r="AQ63" s="149">
        <f>GDAM_PXI!I63</f>
        <v>0</v>
      </c>
      <c r="AR63" s="149">
        <f>GDAM_PXI!O63</f>
        <v>0</v>
      </c>
    </row>
    <row r="64" spans="1:44">
      <c r="A64" t="s">
        <v>106</v>
      </c>
      <c r="D64">
        <f>TWEPL!Q64</f>
        <v>6.1824500000000002</v>
      </c>
      <c r="E64">
        <f>GT_NG!Q64</f>
        <v>7.9451237697584247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48.592249432896622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620.99785051930337</v>
      </c>
      <c r="P64" s="36">
        <v>62.127387739656918</v>
      </c>
      <c r="Q64" s="36">
        <v>18.827460210412731</v>
      </c>
      <c r="R64" s="38">
        <v>26.3</v>
      </c>
      <c r="S64" s="38">
        <v>0</v>
      </c>
      <c r="T64" s="37">
        <f>SUMPRODUCT(LTA!J64:AN64,LTA!J$101:AN$101,LTA!J$104:AN$104)</f>
        <v>156.31</v>
      </c>
      <c r="U64" s="37">
        <f>SUMPRODUCT(LTA!J64:AN64,LTA!J$102:AN$102,LTA!J$104:AN$104)</f>
        <v>109.97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0</v>
      </c>
      <c r="AB64" s="75">
        <f>-STOA!O64</f>
        <v>-100</v>
      </c>
      <c r="AC64">
        <f t="shared" si="0"/>
        <v>10.893007017186809</v>
      </c>
      <c r="AD64">
        <f t="shared" si="1"/>
        <v>867.35951465484118</v>
      </c>
      <c r="AE64">
        <f>'IDT-1'!C64</f>
        <v>-88</v>
      </c>
      <c r="AF64" s="24"/>
      <c r="AG64">
        <f t="shared" si="2"/>
        <v>779.35951465484118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-79</v>
      </c>
      <c r="AM64" s="34">
        <f>RTM_PXI!I64</f>
        <v>0</v>
      </c>
      <c r="AN64" s="34">
        <f>RTM_PXI!O64</f>
        <v>0</v>
      </c>
      <c r="AO64" s="149">
        <f>GDAM_IEX!I64</f>
        <v>0</v>
      </c>
      <c r="AP64" s="149">
        <f>GDAM_IEX!O64</f>
        <v>0</v>
      </c>
      <c r="AQ64" s="149">
        <f>GDAM_PXI!I64</f>
        <v>0</v>
      </c>
      <c r="AR64" s="149">
        <f>GDAM_PXI!O64</f>
        <v>0</v>
      </c>
    </row>
    <row r="65" spans="1:44">
      <c r="A65" t="s">
        <v>107</v>
      </c>
      <c r="D65">
        <f>TWEPL!Q65</f>
        <v>6.1824500000000002</v>
      </c>
      <c r="E65">
        <f>GT_NG!Q65</f>
        <v>7.9451237697584247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48.592249432896622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620.99785051930337</v>
      </c>
      <c r="P65" s="36">
        <v>62.127387739656918</v>
      </c>
      <c r="Q65" s="36">
        <v>18.827460210412731</v>
      </c>
      <c r="R65" s="38">
        <v>26.3</v>
      </c>
      <c r="S65" s="38">
        <v>0</v>
      </c>
      <c r="T65" s="37">
        <f>SUMPRODUCT(LTA!J65:AN65,LTA!J$101:AN$101,LTA!J$104:AN$104)</f>
        <v>140.49</v>
      </c>
      <c r="U65" s="37">
        <f>SUMPRODUCT(LTA!J65:AN65,LTA!J$102:AN$102,LTA!J$104:AN$104)</f>
        <v>109.85000000000001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0</v>
      </c>
      <c r="AB65" s="75">
        <f>-STOA!O65</f>
        <v>-100</v>
      </c>
      <c r="AC65">
        <f t="shared" si="0"/>
        <v>10.823760037364371</v>
      </c>
      <c r="AD65">
        <f t="shared" si="1"/>
        <v>843.48876163466355</v>
      </c>
      <c r="AE65">
        <f>'IDT-1'!C65</f>
        <v>-68</v>
      </c>
      <c r="AF65" s="24"/>
      <c r="AG65">
        <f t="shared" si="2"/>
        <v>775.48876163466355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-87</v>
      </c>
      <c r="AM65" s="34">
        <f>RTM_PXI!I65</f>
        <v>0</v>
      </c>
      <c r="AN65" s="34">
        <f>RTM_PXI!O65</f>
        <v>0</v>
      </c>
      <c r="AO65" s="149">
        <f>GDAM_IEX!I65</f>
        <v>0</v>
      </c>
      <c r="AP65" s="149">
        <f>GDAM_IEX!O65</f>
        <v>0</v>
      </c>
      <c r="AQ65" s="149">
        <f>GDAM_PXI!I65</f>
        <v>0</v>
      </c>
      <c r="AR65" s="149">
        <f>GDAM_PXI!O65</f>
        <v>0</v>
      </c>
    </row>
    <row r="66" spans="1:44">
      <c r="A66" t="s">
        <v>108</v>
      </c>
      <c r="D66">
        <f>TWEPL!Q66</f>
        <v>6.1824500000000002</v>
      </c>
      <c r="E66">
        <f>GT_NG!Q66</f>
        <v>7.9451237697584247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48.592249432896622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620.99807556321934</v>
      </c>
      <c r="P66" s="36">
        <v>62.127387739656918</v>
      </c>
      <c r="Q66" s="36">
        <v>18.827460210412731</v>
      </c>
      <c r="R66" s="38">
        <v>26.3</v>
      </c>
      <c r="S66" s="38">
        <v>0</v>
      </c>
      <c r="T66" s="37">
        <f>SUMPRODUCT(LTA!J66:AN66,LTA!J$101:AN$101,LTA!J$104:AN$104)</f>
        <v>122.64</v>
      </c>
      <c r="U66" s="37">
        <f>SUMPRODUCT(LTA!J66:AN66,LTA!J$102:AN$102,LTA!J$104:AN$104)</f>
        <v>109.78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0</v>
      </c>
      <c r="AB66" s="75">
        <f>-STOA!O66</f>
        <v>-100</v>
      </c>
      <c r="AC66">
        <f t="shared" si="0"/>
        <v>10.701578527839612</v>
      </c>
      <c r="AD66">
        <f t="shared" si="1"/>
        <v>821.69116818810437</v>
      </c>
      <c r="AE66">
        <f>'IDT-1'!C66</f>
        <v>-53</v>
      </c>
      <c r="AF66" s="24"/>
      <c r="AG66">
        <f t="shared" si="2"/>
        <v>768.69116818810437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-91</v>
      </c>
      <c r="AM66" s="34">
        <f>RTM_PXI!I66</f>
        <v>0</v>
      </c>
      <c r="AN66" s="34">
        <f>RTM_PXI!O66</f>
        <v>0</v>
      </c>
      <c r="AO66" s="149">
        <f>GDAM_IEX!I66</f>
        <v>0</v>
      </c>
      <c r="AP66" s="149">
        <f>GDAM_IEX!O66</f>
        <v>0</v>
      </c>
      <c r="AQ66" s="149">
        <f>GDAM_PXI!I66</f>
        <v>0</v>
      </c>
      <c r="AR66" s="149">
        <f>GDAM_PXI!O66</f>
        <v>0</v>
      </c>
    </row>
    <row r="67" spans="1:44">
      <c r="A67" t="s">
        <v>109</v>
      </c>
      <c r="D67">
        <f>TWEPL!Q67</f>
        <v>6.1824500000000002</v>
      </c>
      <c r="E67">
        <f>GT_NG!Q67</f>
        <v>7.9451237697584247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43.59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622.53314895154892</v>
      </c>
      <c r="P67" s="36">
        <v>62.127387739656918</v>
      </c>
      <c r="Q67" s="36">
        <v>18.827460210412731</v>
      </c>
      <c r="R67" s="38">
        <v>26.3</v>
      </c>
      <c r="S67" s="38">
        <v>0</v>
      </c>
      <c r="T67" s="37">
        <f>SUMPRODUCT(LTA!J67:AN67,LTA!J$101:AN$101,LTA!J$104:AN$104)</f>
        <v>99.9</v>
      </c>
      <c r="U67" s="37">
        <f>SUMPRODUCT(LTA!J67:AN67,LTA!J$102:AN$102,LTA!J$104:AN$104)</f>
        <v>109.53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-29</v>
      </c>
      <c r="AA67" s="75">
        <f>STOA!I67</f>
        <v>0</v>
      </c>
      <c r="AB67" s="75">
        <f>-STOA!O67</f>
        <v>-100</v>
      </c>
      <c r="AC67">
        <f t="shared" si="0"/>
        <v>10.264558445636933</v>
      </c>
      <c r="AD67">
        <f t="shared" si="1"/>
        <v>818.67101222574001</v>
      </c>
      <c r="AE67">
        <f>'IDT-1'!C67</f>
        <v>-43</v>
      </c>
      <c r="AF67" s="24"/>
      <c r="AG67">
        <f t="shared" si="2"/>
        <v>775.67101222574001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-39</v>
      </c>
      <c r="AM67" s="34">
        <f>RTM_PXI!I67</f>
        <v>0</v>
      </c>
      <c r="AN67" s="34">
        <f>RTM_PXI!O67</f>
        <v>0</v>
      </c>
      <c r="AO67" s="149">
        <f>GDAM_IEX!I67</f>
        <v>0</v>
      </c>
      <c r="AP67" s="149">
        <f>GDAM_IEX!O67</f>
        <v>0</v>
      </c>
      <c r="AQ67" s="149">
        <f>GDAM_PXI!I67</f>
        <v>0</v>
      </c>
      <c r="AR67" s="149">
        <f>GDAM_PXI!O67</f>
        <v>0</v>
      </c>
    </row>
    <row r="68" spans="1:44">
      <c r="A68" t="s">
        <v>110</v>
      </c>
      <c r="D68">
        <f>TWEPL!Q68</f>
        <v>6.1824500000000002</v>
      </c>
      <c r="E68">
        <f>GT_NG!Q68</f>
        <v>7.9451237697584247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43.59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633.38595481739162</v>
      </c>
      <c r="P68" s="36">
        <v>62.127387739656918</v>
      </c>
      <c r="Q68" s="36">
        <v>18.827460210412731</v>
      </c>
      <c r="R68" s="38">
        <v>26.3</v>
      </c>
      <c r="S68" s="38">
        <v>0</v>
      </c>
      <c r="T68" s="37">
        <f>SUMPRODUCT(LTA!J68:AN68,LTA!J$101:AN$101,LTA!J$104:AN$104)</f>
        <v>88.45</v>
      </c>
      <c r="U68" s="37">
        <f>SUMPRODUCT(LTA!J68:AN68,LTA!J$102:AN$102,LTA!J$104:AN$104)</f>
        <v>113.34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0</v>
      </c>
      <c r="AB68" s="75">
        <f>-STOA!O68</f>
        <v>-100</v>
      </c>
      <c r="AC68">
        <f t="shared" ref="AC68:AC98" si="3">SUMIF(B68:AB68,"&gt;0")*$AC$2-SUMIF(B68:AB68,"&lt;0")*($AC$2/(1-$AC$2))+SUMIF(AI68:AR68,"&gt;0")*$AC$2-SUMIF(AI68:AR68,"&lt;0")*($AC$2/(1-$AC$2))</f>
        <v>10.017609184068293</v>
      </c>
      <c r="AD68">
        <f t="shared" ref="AD68:AD98" si="4">SUM(B68:AB68,AI68:AR68)-AC68</f>
        <v>853.13076735315144</v>
      </c>
      <c r="AE68">
        <f>'IDT-1'!C68</f>
        <v>-60</v>
      </c>
      <c r="AF68" s="24"/>
      <c r="AG68">
        <f t="shared" ref="AG68:AG98" si="5">SUM(AD68:AF68)</f>
        <v>793.13076735315144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-37</v>
      </c>
      <c r="AM68" s="34">
        <f>RTM_PXI!I68</f>
        <v>0</v>
      </c>
      <c r="AN68" s="34">
        <f>RTM_PXI!O68</f>
        <v>0</v>
      </c>
      <c r="AO68" s="149">
        <f>GDAM_IEX!I68</f>
        <v>0</v>
      </c>
      <c r="AP68" s="149">
        <f>GDAM_IEX!O68</f>
        <v>0</v>
      </c>
      <c r="AQ68" s="149">
        <f>GDAM_PXI!I68</f>
        <v>0</v>
      </c>
      <c r="AR68" s="149">
        <f>GDAM_PXI!O68</f>
        <v>0</v>
      </c>
    </row>
    <row r="69" spans="1:44">
      <c r="A69" t="s">
        <v>111</v>
      </c>
      <c r="D69">
        <f>TWEPL!Q69</f>
        <v>6.1824500000000002</v>
      </c>
      <c r="E69">
        <f>GT_NG!Q69</f>
        <v>7.9451237697584247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47.07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634.69075730676138</v>
      </c>
      <c r="P69" s="36">
        <v>62.127387739656918</v>
      </c>
      <c r="Q69" s="36">
        <v>18.827460210412731</v>
      </c>
      <c r="R69" s="38">
        <v>23.379999999999995</v>
      </c>
      <c r="S69" s="38">
        <v>0</v>
      </c>
      <c r="T69" s="37">
        <f>SUMPRODUCT(LTA!J69:AN69,LTA!J$101:AN$101,LTA!J$104:AN$104)</f>
        <v>66.75</v>
      </c>
      <c r="U69" s="37">
        <f>SUMPRODUCT(LTA!J69:AN69,LTA!J$102:AN$102,LTA!J$104:AN$104)</f>
        <v>113.24000000000001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0</v>
      </c>
      <c r="AB69" s="75">
        <f>-STOA!O69</f>
        <v>-100</v>
      </c>
      <c r="AC69">
        <f t="shared" si="3"/>
        <v>9.948716976241089</v>
      </c>
      <c r="AD69">
        <f t="shared" si="4"/>
        <v>821.26446205034824</v>
      </c>
      <c r="AE69">
        <f>'IDT-1'!C69</f>
        <v>-30</v>
      </c>
      <c r="AF69" s="24"/>
      <c r="AG69">
        <f t="shared" si="5"/>
        <v>791.26446205034824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-49</v>
      </c>
      <c r="AM69" s="34">
        <f>RTM_PXI!I69</f>
        <v>0</v>
      </c>
      <c r="AN69" s="34">
        <f>RTM_PXI!O69</f>
        <v>0</v>
      </c>
      <c r="AO69" s="149">
        <f>GDAM_IEX!I69</f>
        <v>0</v>
      </c>
      <c r="AP69" s="149">
        <f>GDAM_IEX!O69</f>
        <v>0</v>
      </c>
      <c r="AQ69" s="149">
        <f>GDAM_PXI!I69</f>
        <v>0</v>
      </c>
      <c r="AR69" s="149">
        <f>GDAM_PXI!O69</f>
        <v>0</v>
      </c>
    </row>
    <row r="70" spans="1:44">
      <c r="A70" t="s">
        <v>112</v>
      </c>
      <c r="D70">
        <f>TWEPL!Q70</f>
        <v>6.1824500000000002</v>
      </c>
      <c r="E70">
        <f>GT_NG!Q70</f>
        <v>7.9451237697584247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47.07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635.82584053931259</v>
      </c>
      <c r="P70" s="36">
        <v>62.127387739656918</v>
      </c>
      <c r="Q70" s="36">
        <v>18.827460210412731</v>
      </c>
      <c r="R70" s="38">
        <v>14.600000000000001</v>
      </c>
      <c r="S70" s="38">
        <v>0</v>
      </c>
      <c r="T70" s="37">
        <f>SUMPRODUCT(LTA!J70:AN70,LTA!J$101:AN$101,LTA!J$104:AN$104)</f>
        <v>53.07</v>
      </c>
      <c r="U70" s="37">
        <f>SUMPRODUCT(LTA!J70:AN70,LTA!J$102:AN$102,LTA!J$104:AN$104)</f>
        <v>112.98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0</v>
      </c>
      <c r="AB70" s="75">
        <f>-STOA!O70</f>
        <v>-100</v>
      </c>
      <c r="AC70">
        <f t="shared" si="3"/>
        <v>9.6699884334655888</v>
      </c>
      <c r="AD70">
        <f t="shared" si="4"/>
        <v>809.95827382567506</v>
      </c>
      <c r="AE70">
        <f>'IDT-1'!C70</f>
        <v>0</v>
      </c>
      <c r="AF70" s="24"/>
      <c r="AG70">
        <f t="shared" si="5"/>
        <v>809.95827382567506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-39</v>
      </c>
      <c r="AM70" s="34">
        <f>RTM_PXI!I70</f>
        <v>0</v>
      </c>
      <c r="AN70" s="34">
        <f>RTM_PXI!O70</f>
        <v>0</v>
      </c>
      <c r="AO70" s="149">
        <f>GDAM_IEX!I70</f>
        <v>0</v>
      </c>
      <c r="AP70" s="149">
        <f>GDAM_IEX!O70</f>
        <v>0</v>
      </c>
      <c r="AQ70" s="149">
        <f>GDAM_PXI!I70</f>
        <v>0</v>
      </c>
      <c r="AR70" s="149">
        <f>GDAM_PXI!O70</f>
        <v>0</v>
      </c>
    </row>
    <row r="71" spans="1:44">
      <c r="A71" t="s">
        <v>113</v>
      </c>
      <c r="D71">
        <f>TWEPL!Q71</f>
        <v>5.645859999999999</v>
      </c>
      <c r="E71">
        <f>GT_NG!Q71</f>
        <v>7.9467130031856366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53.28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635.90825897601098</v>
      </c>
      <c r="P71" s="36">
        <v>62.127387739656918</v>
      </c>
      <c r="Q71" s="36">
        <v>18.827460210412731</v>
      </c>
      <c r="R71" s="38">
        <v>5.17</v>
      </c>
      <c r="S71" s="38">
        <v>0</v>
      </c>
      <c r="T71" s="37">
        <f>SUMPRODUCT(LTA!J71:AN71,LTA!J$101:AN$101,LTA!J$104:AN$104)</f>
        <v>48.83</v>
      </c>
      <c r="U71" s="37">
        <f>SUMPRODUCT(LTA!J71:AN71,LTA!J$102:AN$102,LTA!J$104:AN$104)</f>
        <v>112.91000000000001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10.7</v>
      </c>
      <c r="Z71" s="34">
        <f>IEX!O71</f>
        <v>0</v>
      </c>
      <c r="AA71" s="75">
        <f>STOA!I71</f>
        <v>0</v>
      </c>
      <c r="AB71" s="75">
        <f>-STOA!O71</f>
        <v>-100</v>
      </c>
      <c r="AC71">
        <f t="shared" si="3"/>
        <v>9.5887137961297633</v>
      </c>
      <c r="AD71">
        <f t="shared" si="4"/>
        <v>830.93696613313637</v>
      </c>
      <c r="AE71">
        <f>'IDT-1'!C71</f>
        <v>0</v>
      </c>
      <c r="AF71" s="24"/>
      <c r="AG71">
        <f t="shared" si="5"/>
        <v>830.93696613313637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-24</v>
      </c>
      <c r="AM71" s="34">
        <f>RTM_PXI!I71</f>
        <v>0</v>
      </c>
      <c r="AN71" s="34">
        <f>RTM_PXI!O71</f>
        <v>0</v>
      </c>
      <c r="AO71" s="149">
        <f>GDAM_IEX!I71</f>
        <v>3.18</v>
      </c>
      <c r="AP71" s="149">
        <f>GDAM_IEX!O71</f>
        <v>0</v>
      </c>
      <c r="AQ71" s="149">
        <f>GDAM_PXI!I71</f>
        <v>0</v>
      </c>
      <c r="AR71" s="149">
        <f>GDAM_PXI!O71</f>
        <v>0</v>
      </c>
    </row>
    <row r="72" spans="1:44">
      <c r="A72" t="s">
        <v>114</v>
      </c>
      <c r="D72">
        <f>TWEPL!Q72</f>
        <v>5.645859999999999</v>
      </c>
      <c r="E72">
        <f>GT_NG!Q72</f>
        <v>7.9467130031856366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53.28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637.84285359236753</v>
      </c>
      <c r="P72" s="36">
        <v>62.127387739656918</v>
      </c>
      <c r="Q72" s="36">
        <v>18.827460210412731</v>
      </c>
      <c r="R72" s="38">
        <v>2.39</v>
      </c>
      <c r="S72" s="38">
        <v>0</v>
      </c>
      <c r="T72" s="37">
        <f>SUMPRODUCT(LTA!J72:AN72,LTA!J$101:AN$101,LTA!J$104:AN$104)</f>
        <v>50.370000000000005</v>
      </c>
      <c r="U72" s="37">
        <f>SUMPRODUCT(LTA!J72:AN72,LTA!J$102:AN$102,LTA!J$104:AN$104)</f>
        <v>115.10000000000001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19.66</v>
      </c>
      <c r="Z72" s="34">
        <f>IEX!O72</f>
        <v>0</v>
      </c>
      <c r="AA72" s="75">
        <f>STOA!I72</f>
        <v>0</v>
      </c>
      <c r="AB72" s="75">
        <f>-STOA!O72</f>
        <v>-100</v>
      </c>
      <c r="AC72">
        <f t="shared" si="3"/>
        <v>9.5759564434429638</v>
      </c>
      <c r="AD72">
        <f t="shared" si="4"/>
        <v>857.62431810217981</v>
      </c>
      <c r="AE72">
        <f>'IDT-1'!C72</f>
        <v>0</v>
      </c>
      <c r="AF72" s="24"/>
      <c r="AG72">
        <f t="shared" si="5"/>
        <v>857.62431810217981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-10</v>
      </c>
      <c r="AM72" s="34">
        <f>RTM_PXI!I72</f>
        <v>0</v>
      </c>
      <c r="AN72" s="34">
        <f>RTM_PXI!O72</f>
        <v>0</v>
      </c>
      <c r="AO72" s="149">
        <f>GDAM_IEX!I72</f>
        <v>4.01</v>
      </c>
      <c r="AP72" s="149">
        <f>GDAM_IEX!O72</f>
        <v>0</v>
      </c>
      <c r="AQ72" s="149">
        <f>GDAM_PXI!I72</f>
        <v>0</v>
      </c>
      <c r="AR72" s="149">
        <f>GDAM_PXI!O72</f>
        <v>0</v>
      </c>
    </row>
    <row r="73" spans="1:44">
      <c r="A73" t="s">
        <v>115</v>
      </c>
      <c r="D73">
        <f>TWEPL!Q73</f>
        <v>5.645859999999999</v>
      </c>
      <c r="E73">
        <f>GT_NG!Q73</f>
        <v>7.9467130031856366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53.28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645.92050365705461</v>
      </c>
      <c r="P73" s="36">
        <v>62.127387739656918</v>
      </c>
      <c r="Q73" s="36">
        <v>18.827460210412731</v>
      </c>
      <c r="R73" s="38">
        <v>0.28999999999999998</v>
      </c>
      <c r="S73" s="38">
        <v>0</v>
      </c>
      <c r="T73" s="37">
        <f>SUMPRODUCT(LTA!J73:AN73,LTA!J$101:AN$101,LTA!J$104:AN$104)</f>
        <v>42.89</v>
      </c>
      <c r="U73" s="37">
        <f>SUMPRODUCT(LTA!J73:AN73,LTA!J$102:AN$102,LTA!J$104:AN$104)</f>
        <v>115.06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23.17</v>
      </c>
      <c r="Z73" s="34">
        <f>IEX!O73</f>
        <v>0</v>
      </c>
      <c r="AA73" s="75">
        <f>STOA!I73</f>
        <v>0</v>
      </c>
      <c r="AB73" s="75">
        <f>-STOA!O73</f>
        <v>-100</v>
      </c>
      <c r="AC73">
        <f t="shared" si="3"/>
        <v>9.5078344887902588</v>
      </c>
      <c r="AD73">
        <f t="shared" si="4"/>
        <v>870.04009012151948</v>
      </c>
      <c r="AE73">
        <f>'IDT-1'!C73</f>
        <v>0</v>
      </c>
      <c r="AF73" s="24"/>
      <c r="AG73">
        <f t="shared" si="5"/>
        <v>870.04009012151948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9">
        <f>GDAM_IEX!I73</f>
        <v>4.3899999999999997</v>
      </c>
      <c r="AP73" s="149">
        <f>GDAM_IEX!O73</f>
        <v>0</v>
      </c>
      <c r="AQ73" s="149">
        <f>GDAM_PXI!I73</f>
        <v>0</v>
      </c>
      <c r="AR73" s="149">
        <f>GDAM_PXI!O73</f>
        <v>0</v>
      </c>
    </row>
    <row r="74" spans="1:44">
      <c r="A74" t="s">
        <v>116</v>
      </c>
      <c r="D74">
        <f>TWEPL!Q74</f>
        <v>5.645859999999999</v>
      </c>
      <c r="E74">
        <f>GT_NG!Q74</f>
        <v>7.9467130031856366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53.28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664.03054497566848</v>
      </c>
      <c r="P74" s="36">
        <v>62.127387739656918</v>
      </c>
      <c r="Q74" s="36">
        <v>18.827460210412731</v>
      </c>
      <c r="R74" s="38">
        <v>0</v>
      </c>
      <c r="S74" s="38">
        <v>0</v>
      </c>
      <c r="T74" s="37">
        <f>SUMPRODUCT(LTA!J74:AN74,LTA!J$101:AN$101,LTA!J$104:AN$104)</f>
        <v>33.61</v>
      </c>
      <c r="U74" s="37">
        <f>SUMPRODUCT(LTA!J74:AN74,LTA!J$102:AN$102,LTA!J$104:AN$104)</f>
        <v>114.61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18.02</v>
      </c>
      <c r="Z74" s="34">
        <f>IEX!O74</f>
        <v>0</v>
      </c>
      <c r="AA74" s="75">
        <f>STOA!I74</f>
        <v>0</v>
      </c>
      <c r="AB74" s="75">
        <f>-STOA!O74</f>
        <v>-100</v>
      </c>
      <c r="AC74">
        <f t="shared" si="3"/>
        <v>9.7247548523940601</v>
      </c>
      <c r="AD74">
        <f t="shared" si="4"/>
        <v>894.47321107652965</v>
      </c>
      <c r="AE74">
        <f>'IDT-1'!C74</f>
        <v>0</v>
      </c>
      <c r="AF74" s="24"/>
      <c r="AG74">
        <f t="shared" si="5"/>
        <v>894.47321107652965</v>
      </c>
      <c r="AI74" s="34">
        <f>PXIL!I74</f>
        <v>0</v>
      </c>
      <c r="AJ74" s="34">
        <f>PXIL!O74</f>
        <v>0</v>
      </c>
      <c r="AK74" s="34">
        <f>RTM_IEX!I74</f>
        <v>22.71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9">
        <f>GDAM_IEX!I74</f>
        <v>3.39</v>
      </c>
      <c r="AP74" s="149">
        <f>GDAM_IEX!O74</f>
        <v>0</v>
      </c>
      <c r="AQ74" s="149">
        <f>GDAM_PXI!I74</f>
        <v>0</v>
      </c>
      <c r="AR74" s="149">
        <f>GDAM_PXI!O74</f>
        <v>0</v>
      </c>
    </row>
    <row r="75" spans="1:44">
      <c r="A75" t="s">
        <v>117</v>
      </c>
      <c r="D75">
        <f>TWEPL!Q75</f>
        <v>5.645859999999999</v>
      </c>
      <c r="E75">
        <f>GT_NG!Q75</f>
        <v>8.0162177816391562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54.14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682.69044191274293</v>
      </c>
      <c r="P75" s="36">
        <v>62.127387739656918</v>
      </c>
      <c r="Q75" s="36">
        <v>18.827460210412731</v>
      </c>
      <c r="R75" s="38">
        <v>0</v>
      </c>
      <c r="S75" s="38">
        <v>0</v>
      </c>
      <c r="T75" s="37">
        <f>SUMPRODUCT(LTA!J75:AN75,LTA!J$101:AN$101,LTA!J$104:AN$104)</f>
        <v>32.090000000000003</v>
      </c>
      <c r="U75" s="37">
        <f>SUMPRODUCT(LTA!J75:AN75,LTA!J$102:AN$102,LTA!J$104:AN$104)</f>
        <v>114.30000000000001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73.27</v>
      </c>
      <c r="Z75" s="34">
        <f>IEX!O75</f>
        <v>0</v>
      </c>
      <c r="AA75" s="75">
        <f>STOA!I75</f>
        <v>0</v>
      </c>
      <c r="AB75" s="75">
        <f>-STOA!O75</f>
        <v>-200</v>
      </c>
      <c r="AC75">
        <f t="shared" si="3"/>
        <v>11.445218339710239</v>
      </c>
      <c r="AD75">
        <f t="shared" si="4"/>
        <v>887.37214930474147</v>
      </c>
      <c r="AE75">
        <f>'IDT-1'!C75</f>
        <v>0</v>
      </c>
      <c r="AF75" s="24"/>
      <c r="AG75">
        <f t="shared" si="5"/>
        <v>887.37214930474147</v>
      </c>
      <c r="AI75" s="34">
        <f>PXIL!I75</f>
        <v>0</v>
      </c>
      <c r="AJ75" s="34">
        <f>PXIL!O75</f>
        <v>0</v>
      </c>
      <c r="AK75" s="34">
        <f>RTM_IEX!I75</f>
        <v>34.39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9">
        <f>GDAM_IEX!I75</f>
        <v>13.32</v>
      </c>
      <c r="AP75" s="149">
        <f>GDAM_IEX!O75</f>
        <v>0</v>
      </c>
      <c r="AQ75" s="149">
        <f>GDAM_PXI!I75</f>
        <v>0</v>
      </c>
      <c r="AR75" s="149">
        <f>GDAM_PXI!O75</f>
        <v>0</v>
      </c>
    </row>
    <row r="76" spans="1:44">
      <c r="A76" t="s">
        <v>118</v>
      </c>
      <c r="D76">
        <f>TWEPL!Q76</f>
        <v>5.645859999999999</v>
      </c>
      <c r="E76">
        <f>GT_NG!Q76</f>
        <v>8.0162177816391562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54.14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709.97978187280057</v>
      </c>
      <c r="P76" s="36">
        <v>62.127387739656918</v>
      </c>
      <c r="Q76" s="36">
        <v>18.827460210412731</v>
      </c>
      <c r="R76" s="38">
        <v>0</v>
      </c>
      <c r="S76" s="38">
        <v>0</v>
      </c>
      <c r="T76" s="37">
        <f>SUMPRODUCT(LTA!J76:AN76,LTA!J$101:AN$101,LTA!J$104:AN$104)</f>
        <v>29.229999999999997</v>
      </c>
      <c r="U76" s="37">
        <f>SUMPRODUCT(LTA!J76:AN76,LTA!J$102:AN$102,LTA!J$104:AN$104)</f>
        <v>113.92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46.3</v>
      </c>
      <c r="Z76" s="34">
        <f>IEX!O76</f>
        <v>0</v>
      </c>
      <c r="AA76" s="75">
        <f>STOA!I76</f>
        <v>0</v>
      </c>
      <c r="AB76" s="75">
        <f>-STOA!O76</f>
        <v>-200</v>
      </c>
      <c r="AC76">
        <f t="shared" si="3"/>
        <v>11.452956531358748</v>
      </c>
      <c r="AD76">
        <f t="shared" si="4"/>
        <v>888.24375107315063</v>
      </c>
      <c r="AE76">
        <f>'IDT-1'!C76</f>
        <v>10.071</v>
      </c>
      <c r="AF76" s="24"/>
      <c r="AG76">
        <f t="shared" si="5"/>
        <v>898.31475107315066</v>
      </c>
      <c r="AI76" s="34">
        <f>PXIL!I76</f>
        <v>0</v>
      </c>
      <c r="AJ76" s="34">
        <f>PXIL!O76</f>
        <v>0</v>
      </c>
      <c r="AK76" s="34">
        <f>RTM_IEX!I76</f>
        <v>39.43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9">
        <f>GDAM_IEX!I76</f>
        <v>12.08</v>
      </c>
      <c r="AP76" s="149">
        <f>GDAM_IEX!O76</f>
        <v>0</v>
      </c>
      <c r="AQ76" s="149">
        <f>GDAM_PXI!I76</f>
        <v>0</v>
      </c>
      <c r="AR76" s="149">
        <f>GDAM_PXI!O76</f>
        <v>0</v>
      </c>
    </row>
    <row r="77" spans="1:44">
      <c r="A77" t="s">
        <v>119</v>
      </c>
      <c r="D77">
        <f>TWEPL!Q77</f>
        <v>5.645859999999999</v>
      </c>
      <c r="E77">
        <f>GT_NG!Q77</f>
        <v>8.0162177816391562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54.14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713.83847732968036</v>
      </c>
      <c r="P77" s="36">
        <v>62.127387739656918</v>
      </c>
      <c r="Q77" s="36">
        <v>18.827460210412731</v>
      </c>
      <c r="R77" s="38">
        <v>0</v>
      </c>
      <c r="S77" s="38">
        <v>0</v>
      </c>
      <c r="T77" s="37">
        <f>SUMPRODUCT(LTA!J77:AN77,LTA!J$101:AN$101,LTA!J$104:AN$104)</f>
        <v>28.71</v>
      </c>
      <c r="U77" s="37">
        <f>SUMPRODUCT(LTA!J77:AN77,LTA!J$102:AN$102,LTA!J$104:AN$104)</f>
        <v>113.73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41.51</v>
      </c>
      <c r="Z77" s="34">
        <f>IEX!O77</f>
        <v>0</v>
      </c>
      <c r="AA77" s="75">
        <f>STOA!I77</f>
        <v>0</v>
      </c>
      <c r="AB77" s="75">
        <f>-STOA!O77</f>
        <v>-200</v>
      </c>
      <c r="AC77">
        <f t="shared" si="3"/>
        <v>11.30000105137929</v>
      </c>
      <c r="AD77">
        <f t="shared" si="4"/>
        <v>871.01540201000989</v>
      </c>
      <c r="AE77">
        <f>'IDT-1'!C77</f>
        <v>9.532</v>
      </c>
      <c r="AF77" s="24"/>
      <c r="AG77">
        <f t="shared" si="5"/>
        <v>880.54740201000993</v>
      </c>
      <c r="AI77" s="34">
        <f>PXIL!I77</f>
        <v>0</v>
      </c>
      <c r="AJ77" s="34">
        <f>PXIL!O77</f>
        <v>0</v>
      </c>
      <c r="AK77" s="34">
        <f>RTM_IEX!I77</f>
        <v>24.16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9">
        <f>GDAM_IEX!I77</f>
        <v>11.61</v>
      </c>
      <c r="AP77" s="149">
        <f>GDAM_IEX!O77</f>
        <v>0</v>
      </c>
      <c r="AQ77" s="149">
        <f>GDAM_PXI!I77</f>
        <v>0</v>
      </c>
      <c r="AR77" s="149">
        <f>GDAM_PXI!O77</f>
        <v>0</v>
      </c>
    </row>
    <row r="78" spans="1:44">
      <c r="A78" t="s">
        <v>120</v>
      </c>
      <c r="D78">
        <f>TWEPL!Q78</f>
        <v>5.645859999999999</v>
      </c>
      <c r="E78">
        <f>GT_NG!Q78</f>
        <v>8.0162177816391562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54.14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713.83847732968036</v>
      </c>
      <c r="P78" s="36">
        <v>62.127387739656918</v>
      </c>
      <c r="Q78" s="36">
        <v>18.827460210412731</v>
      </c>
      <c r="R78" s="38">
        <v>0</v>
      </c>
      <c r="S78" s="38">
        <v>0</v>
      </c>
      <c r="T78" s="37">
        <f>SUMPRODUCT(LTA!J78:AN78,LTA!J$101:AN$101,LTA!J$104:AN$104)</f>
        <v>32.549999999999997</v>
      </c>
      <c r="U78" s="37">
        <f>SUMPRODUCT(LTA!J78:AN78,LTA!J$102:AN$102,LTA!J$104:AN$104)</f>
        <v>113.68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42.68</v>
      </c>
      <c r="Z78" s="34">
        <f>IEX!O78</f>
        <v>0</v>
      </c>
      <c r="AA78" s="75">
        <f>STOA!I78</f>
        <v>0</v>
      </c>
      <c r="AB78" s="75">
        <f>-STOA!O78</f>
        <v>-200</v>
      </c>
      <c r="AC78">
        <f t="shared" si="3"/>
        <v>11.19528105137929</v>
      </c>
      <c r="AD78">
        <f t="shared" si="4"/>
        <v>859.22012201000985</v>
      </c>
      <c r="AE78">
        <f>'IDT-1'!C78</f>
        <v>15.569000000000001</v>
      </c>
      <c r="AF78" s="24"/>
      <c r="AG78">
        <f t="shared" si="5"/>
        <v>874.78912201000981</v>
      </c>
      <c r="AI78" s="34">
        <f>PXIL!I78</f>
        <v>0</v>
      </c>
      <c r="AJ78" s="34">
        <f>PXIL!O78</f>
        <v>0</v>
      </c>
      <c r="AK78" s="34">
        <f>RTM_IEX!I78</f>
        <v>9.36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9">
        <f>GDAM_IEX!I78</f>
        <v>9.5500000000000007</v>
      </c>
      <c r="AP78" s="149">
        <f>GDAM_IEX!O78</f>
        <v>0</v>
      </c>
      <c r="AQ78" s="149">
        <f>GDAM_PXI!I78</f>
        <v>0</v>
      </c>
      <c r="AR78" s="149">
        <f>GDAM_PXI!O78</f>
        <v>0</v>
      </c>
    </row>
    <row r="79" spans="1:44">
      <c r="A79" t="s">
        <v>121</v>
      </c>
      <c r="D79">
        <f>TWEPL!Q79</f>
        <v>5.645859999999999</v>
      </c>
      <c r="E79">
        <f>GT_NG!Q79</f>
        <v>8.0162177816391562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54.14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708.74881486401227</v>
      </c>
      <c r="P79" s="36">
        <v>62.127387739656918</v>
      </c>
      <c r="Q79" s="36">
        <v>18.827460210412731</v>
      </c>
      <c r="R79" s="38">
        <v>0</v>
      </c>
      <c r="S79" s="38">
        <v>0</v>
      </c>
      <c r="T79" s="37">
        <f>SUMPRODUCT(LTA!J79:AN79,LTA!J$101:AN$101,LTA!J$104:AN$104)</f>
        <v>31.67</v>
      </c>
      <c r="U79" s="37">
        <f>SUMPRODUCT(LTA!J79:AN79,LTA!J$102:AN$102,LTA!J$104:AN$104)</f>
        <v>113.64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30.9</v>
      </c>
      <c r="Z79" s="34">
        <f>IEX!O79</f>
        <v>0</v>
      </c>
      <c r="AA79" s="75">
        <f>STOA!I79</f>
        <v>0</v>
      </c>
      <c r="AB79" s="75">
        <f>-STOA!O79</f>
        <v>-200</v>
      </c>
      <c r="AC79">
        <f t="shared" si="3"/>
        <v>11.010308021681409</v>
      </c>
      <c r="AD79">
        <f t="shared" si="4"/>
        <v>838.38543257403944</v>
      </c>
      <c r="AE79">
        <f>'IDT-1'!C79</f>
        <v>22.818000000000001</v>
      </c>
      <c r="AF79" s="24"/>
      <c r="AG79">
        <f t="shared" si="5"/>
        <v>861.20343257403943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9">
        <f>GDAM_IEX!I79</f>
        <v>15.68</v>
      </c>
      <c r="AP79" s="149">
        <f>GDAM_IEX!O79</f>
        <v>0</v>
      </c>
      <c r="AQ79" s="149">
        <f>GDAM_PXI!I79</f>
        <v>0</v>
      </c>
      <c r="AR79" s="149">
        <f>GDAM_PXI!O79</f>
        <v>0</v>
      </c>
    </row>
    <row r="80" spans="1:44">
      <c r="A80" t="s">
        <v>122</v>
      </c>
      <c r="D80">
        <f>TWEPL!Q80</f>
        <v>5.645859999999999</v>
      </c>
      <c r="E80">
        <f>GT_NG!Q80</f>
        <v>7.8993703805091702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697.73331663436318</v>
      </c>
      <c r="P80" s="36">
        <v>62.127387739656918</v>
      </c>
      <c r="Q80" s="36">
        <v>18.827460210412731</v>
      </c>
      <c r="R80" s="38">
        <v>0</v>
      </c>
      <c r="S80" s="38">
        <v>0</v>
      </c>
      <c r="T80" s="37">
        <f>SUMPRODUCT(LTA!J80:AN80,LTA!J$101:AN$101,LTA!J$104:AN$104)</f>
        <v>30.67</v>
      </c>
      <c r="U80" s="37">
        <f>SUMPRODUCT(LTA!J80:AN80,LTA!J$102:AN$102,LTA!J$104:AN$104)</f>
        <v>113.51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35.79</v>
      </c>
      <c r="Z80" s="34">
        <f>IEX!O80</f>
        <v>0</v>
      </c>
      <c r="AA80" s="75">
        <f>STOA!I80</f>
        <v>0</v>
      </c>
      <c r="AB80" s="75">
        <f>-STOA!O80</f>
        <v>-200</v>
      </c>
      <c r="AC80">
        <f t="shared" si="3"/>
        <v>11.047676655352506</v>
      </c>
      <c r="AD80">
        <f t="shared" si="4"/>
        <v>822.5057183095895</v>
      </c>
      <c r="AE80">
        <f>'IDT-1'!C80</f>
        <v>23.742000000000001</v>
      </c>
      <c r="AF80" s="24"/>
      <c r="AG80">
        <f t="shared" si="5"/>
        <v>846.24771830958946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-10</v>
      </c>
      <c r="AM80" s="34">
        <f>RTM_PXI!I80</f>
        <v>0</v>
      </c>
      <c r="AN80" s="34">
        <f>RTM_PXI!O80</f>
        <v>0</v>
      </c>
      <c r="AO80" s="149">
        <f>GDAM_IEX!I80</f>
        <v>16.350000000000001</v>
      </c>
      <c r="AP80" s="149">
        <f>GDAM_IEX!O80</f>
        <v>0</v>
      </c>
      <c r="AQ80" s="149">
        <f>GDAM_PXI!I80</f>
        <v>0</v>
      </c>
      <c r="AR80" s="149">
        <f>GDAM_PXI!O80</f>
        <v>0</v>
      </c>
    </row>
    <row r="81" spans="1:44">
      <c r="A81" t="s">
        <v>123</v>
      </c>
      <c r="D81">
        <f>TWEPL!Q81</f>
        <v>5.645859999999999</v>
      </c>
      <c r="E81">
        <f>GT_NG!Q81</f>
        <v>8.3559813851628792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701.1772726750811</v>
      </c>
      <c r="P81" s="36">
        <v>62.127387739656918</v>
      </c>
      <c r="Q81" s="36">
        <v>18.827460210412731</v>
      </c>
      <c r="R81" s="38">
        <v>0</v>
      </c>
      <c r="S81" s="38">
        <v>0</v>
      </c>
      <c r="T81" s="37">
        <f>SUMPRODUCT(LTA!J81:AN81,LTA!J$101:AN$101,LTA!J$104:AN$104)</f>
        <v>30.01</v>
      </c>
      <c r="U81" s="37">
        <f>SUMPRODUCT(LTA!J81:AN81,LTA!J$102:AN$102,LTA!J$104:AN$104)</f>
        <v>113.51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15.66</v>
      </c>
      <c r="Z81" s="34">
        <f>IEX!O81</f>
        <v>0</v>
      </c>
      <c r="AA81" s="75">
        <f>STOA!I81</f>
        <v>0</v>
      </c>
      <c r="AB81" s="75">
        <f>-STOA!O81</f>
        <v>-200</v>
      </c>
      <c r="AC81">
        <f t="shared" si="3"/>
        <v>11.03695466552934</v>
      </c>
      <c r="AD81">
        <f t="shared" si="4"/>
        <v>805.22700734478417</v>
      </c>
      <c r="AE81">
        <f>'IDT-1'!C81</f>
        <v>36.329000000000001</v>
      </c>
      <c r="AF81" s="24"/>
      <c r="AG81">
        <f t="shared" si="5"/>
        <v>841.55600734478412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-18</v>
      </c>
      <c r="AM81" s="34">
        <f>RTM_PXI!I81</f>
        <v>0</v>
      </c>
      <c r="AN81" s="34">
        <f>RTM_PXI!O81</f>
        <v>0</v>
      </c>
      <c r="AO81" s="149">
        <f>GDAM_IEX!I81</f>
        <v>23.95</v>
      </c>
      <c r="AP81" s="149">
        <f>GDAM_IEX!O81</f>
        <v>0</v>
      </c>
      <c r="AQ81" s="149">
        <f>GDAM_PXI!I81</f>
        <v>0</v>
      </c>
      <c r="AR81" s="149">
        <f>GDAM_PXI!O81</f>
        <v>0</v>
      </c>
    </row>
    <row r="82" spans="1:44">
      <c r="A82" t="s">
        <v>124</v>
      </c>
      <c r="D82">
        <f>TWEPL!Q82</f>
        <v>5.645859999999999</v>
      </c>
      <c r="E82">
        <f>GT_NG!Q82</f>
        <v>8.3559813851628792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54.997594155986178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663.87869480524819</v>
      </c>
      <c r="P82" s="36">
        <v>62.127387739656918</v>
      </c>
      <c r="Q82" s="36">
        <v>18.827460210412731</v>
      </c>
      <c r="R82" s="38">
        <v>0</v>
      </c>
      <c r="S82" s="38">
        <v>0</v>
      </c>
      <c r="T82" s="37">
        <f>SUMPRODUCT(LTA!J82:AN82,LTA!J$101:AN$101,LTA!J$104:AN$104)</f>
        <v>29.95</v>
      </c>
      <c r="U82" s="37">
        <f>SUMPRODUCT(LTA!J82:AN82,LTA!J$102:AN$102,LTA!J$104:AN$104)</f>
        <v>113.68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24.27</v>
      </c>
      <c r="Z82" s="34">
        <f>IEX!O82</f>
        <v>0</v>
      </c>
      <c r="AA82" s="75">
        <f>STOA!I82</f>
        <v>0</v>
      </c>
      <c r="AB82" s="75">
        <f>-STOA!O82</f>
        <v>-200</v>
      </c>
      <c r="AC82">
        <f t="shared" si="3"/>
        <v>10.702987713447973</v>
      </c>
      <c r="AD82">
        <f t="shared" si="4"/>
        <v>803.76999058301885</v>
      </c>
      <c r="AE82">
        <f>'IDT-1'!C82</f>
        <v>0</v>
      </c>
      <c r="AF82" s="24"/>
      <c r="AG82">
        <f t="shared" si="5"/>
        <v>803.76999058301885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9">
        <f>GDAM_IEX!I82</f>
        <v>32.74</v>
      </c>
      <c r="AP82" s="149">
        <f>GDAM_IEX!O82</f>
        <v>0</v>
      </c>
      <c r="AQ82" s="149">
        <f>GDAM_PXI!I82</f>
        <v>0</v>
      </c>
      <c r="AR82" s="149">
        <f>GDAM_PXI!O82</f>
        <v>0</v>
      </c>
    </row>
    <row r="83" spans="1:44">
      <c r="A83" t="s">
        <v>125</v>
      </c>
      <c r="D83">
        <f>TWEPL!Q83</f>
        <v>5.645859999999999</v>
      </c>
      <c r="E83">
        <f>GT_NG!Q83</f>
        <v>8.3559813851628792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55.00252745737788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648.73051096933455</v>
      </c>
      <c r="P83" s="36">
        <v>62.127387739656918</v>
      </c>
      <c r="Q83" s="36">
        <v>18.827460210412731</v>
      </c>
      <c r="R83" s="38">
        <v>0</v>
      </c>
      <c r="S83" s="38">
        <v>0</v>
      </c>
      <c r="T83" s="37">
        <f>SUMPRODUCT(LTA!J83:AN83,LTA!J$101:AN$101,LTA!J$104:AN$104)</f>
        <v>29.67</v>
      </c>
      <c r="U83" s="37">
        <f>SUMPRODUCT(LTA!J83:AN83,LTA!J$102:AN$102,LTA!J$104:AN$104)</f>
        <v>113.73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-200</v>
      </c>
      <c r="AC83">
        <f t="shared" si="3"/>
        <v>10.278711108744179</v>
      </c>
      <c r="AD83">
        <f t="shared" si="4"/>
        <v>755.98101665320064</v>
      </c>
      <c r="AE83">
        <f>'IDT-1'!C83</f>
        <v>0</v>
      </c>
      <c r="AF83" s="24"/>
      <c r="AG83">
        <f t="shared" si="5"/>
        <v>755.98101665320064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9">
        <f>GDAM_IEX!I83</f>
        <v>24.17</v>
      </c>
      <c r="AP83" s="149">
        <f>GDAM_IEX!O83</f>
        <v>0</v>
      </c>
      <c r="AQ83" s="149">
        <f>GDAM_PXI!I83</f>
        <v>0</v>
      </c>
      <c r="AR83" s="149">
        <f>GDAM_PXI!O83</f>
        <v>0</v>
      </c>
    </row>
    <row r="84" spans="1:44">
      <c r="A84" t="s">
        <v>126</v>
      </c>
      <c r="D84">
        <f>TWEPL!Q84</f>
        <v>5.645859999999999</v>
      </c>
      <c r="E84">
        <f>GT_NG!Q84</f>
        <v>8.3559813851628792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55.00252745737788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633.67407177279824</v>
      </c>
      <c r="P84" s="36">
        <v>62.127387739656918</v>
      </c>
      <c r="Q84" s="36">
        <v>18.827460210412731</v>
      </c>
      <c r="R84" s="38">
        <v>0</v>
      </c>
      <c r="S84" s="38">
        <v>0</v>
      </c>
      <c r="T84" s="37">
        <f>SUMPRODUCT(LTA!J84:AN84,LTA!J$101:AN$101,LTA!J$104:AN$104)</f>
        <v>39.340000000000003</v>
      </c>
      <c r="U84" s="37">
        <f>SUMPRODUCT(LTA!J84:AN84,LTA!J$102:AN$102,LTA!J$104:AN$104)</f>
        <v>116.93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-200</v>
      </c>
      <c r="AC84">
        <f t="shared" si="3"/>
        <v>10.259470443814662</v>
      </c>
      <c r="AD84">
        <f t="shared" si="4"/>
        <v>753.81381812159407</v>
      </c>
      <c r="AE84">
        <f>'IDT-1'!C84</f>
        <v>0</v>
      </c>
      <c r="AF84" s="24"/>
      <c r="AG84">
        <f t="shared" si="5"/>
        <v>753.81381812159407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9">
        <f>GDAM_IEX!I84</f>
        <v>24.17</v>
      </c>
      <c r="AP84" s="149">
        <f>GDAM_IEX!O84</f>
        <v>0</v>
      </c>
      <c r="AQ84" s="149">
        <f>GDAM_PXI!I84</f>
        <v>0</v>
      </c>
      <c r="AR84" s="149">
        <f>GDAM_PXI!O84</f>
        <v>0</v>
      </c>
    </row>
    <row r="85" spans="1:44">
      <c r="A85" t="s">
        <v>127</v>
      </c>
      <c r="D85">
        <f>TWEPL!Q85</f>
        <v>5.645859999999999</v>
      </c>
      <c r="E85">
        <f>GT_NG!Q85</f>
        <v>8.3559813851628792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55.00252745737788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617.65836573075126</v>
      </c>
      <c r="P85" s="36">
        <v>65.147352809719237</v>
      </c>
      <c r="Q85" s="36">
        <v>18.827460210412731</v>
      </c>
      <c r="R85" s="38">
        <v>0</v>
      </c>
      <c r="S85" s="38">
        <v>0</v>
      </c>
      <c r="T85" s="37">
        <f>SUMPRODUCT(LTA!J85:AN85,LTA!J$101:AN$101,LTA!J$104:AN$104)</f>
        <v>38.67</v>
      </c>
      <c r="U85" s="37">
        <f>SUMPRODUCT(LTA!J85:AN85,LTA!J$102:AN$102,LTA!J$104:AN$104)</f>
        <v>116.59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-200</v>
      </c>
      <c r="AC85">
        <f t="shared" si="3"/>
        <v>10.093715923261195</v>
      </c>
      <c r="AD85">
        <f t="shared" si="4"/>
        <v>735.14383167016274</v>
      </c>
      <c r="AE85">
        <f>'IDT-1'!C85</f>
        <v>0</v>
      </c>
      <c r="AF85" s="24"/>
      <c r="AG85">
        <f t="shared" si="5"/>
        <v>735.14383167016274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9">
        <f>GDAM_IEX!I85</f>
        <v>19.34</v>
      </c>
      <c r="AP85" s="149">
        <f>GDAM_IEX!O85</f>
        <v>0</v>
      </c>
      <c r="AQ85" s="149">
        <f>GDAM_PXI!I85</f>
        <v>0</v>
      </c>
      <c r="AR85" s="149">
        <f>GDAM_PXI!O85</f>
        <v>0</v>
      </c>
    </row>
    <row r="86" spans="1:44">
      <c r="A86" t="s">
        <v>128</v>
      </c>
      <c r="D86">
        <f>TWEPL!Q86</f>
        <v>5.645859999999999</v>
      </c>
      <c r="E86">
        <f>GT_NG!Q86</f>
        <v>8.3559813851628792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55.00252745737788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609.39260861518972</v>
      </c>
      <c r="P86" s="36">
        <v>65.147352809719237</v>
      </c>
      <c r="Q86" s="36">
        <v>18.827460210412731</v>
      </c>
      <c r="R86" s="38">
        <v>0</v>
      </c>
      <c r="S86" s="38">
        <v>0</v>
      </c>
      <c r="T86" s="37">
        <f>SUMPRODUCT(LTA!J86:AN86,LTA!J$101:AN$101,LTA!J$104:AN$104)</f>
        <v>38.340000000000003</v>
      </c>
      <c r="U86" s="37">
        <f>SUMPRODUCT(LTA!J86:AN86,LTA!J$102:AN$102,LTA!J$104:AN$104)</f>
        <v>116.27000000000001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-200</v>
      </c>
      <c r="AC86">
        <f t="shared" si="3"/>
        <v>9.9301612606442546</v>
      </c>
      <c r="AD86">
        <f t="shared" si="4"/>
        <v>716.72162921721815</v>
      </c>
      <c r="AE86">
        <f>'IDT-1'!C86</f>
        <v>0</v>
      </c>
      <c r="AF86" s="24"/>
      <c r="AG86">
        <f t="shared" si="5"/>
        <v>716.72162921721815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9">
        <f>GDAM_IEX!I86</f>
        <v>9.67</v>
      </c>
      <c r="AP86" s="149">
        <f>GDAM_IEX!O86</f>
        <v>0</v>
      </c>
      <c r="AQ86" s="149">
        <f>GDAM_PXI!I86</f>
        <v>0</v>
      </c>
      <c r="AR86" s="149">
        <f>GDAM_PXI!O86</f>
        <v>0</v>
      </c>
    </row>
    <row r="87" spans="1:44">
      <c r="A87" t="s">
        <v>129</v>
      </c>
      <c r="D87">
        <f>TWEPL!Q87</f>
        <v>5.645859999999999</v>
      </c>
      <c r="E87">
        <f>GT_NG!Q87</f>
        <v>8.3559813851628792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48.592249432896622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599.63868873559318</v>
      </c>
      <c r="P87" s="36">
        <v>65.147352809719237</v>
      </c>
      <c r="Q87" s="36">
        <v>18.827460210412731</v>
      </c>
      <c r="R87" s="38">
        <v>0</v>
      </c>
      <c r="S87" s="38">
        <v>0</v>
      </c>
      <c r="T87" s="37">
        <f>SUMPRODUCT(LTA!J87:AN87,LTA!J$101:AN$101,LTA!J$104:AN$104)</f>
        <v>24.01</v>
      </c>
      <c r="U87" s="37">
        <f>SUMPRODUCT(LTA!J87:AN87,LTA!J$102:AN$102,LTA!J$104:AN$104)</f>
        <v>108.76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-200</v>
      </c>
      <c r="AC87">
        <f t="shared" si="3"/>
        <v>9.555018956699346</v>
      </c>
      <c r="AD87">
        <f t="shared" si="4"/>
        <v>664.42257361708528</v>
      </c>
      <c r="AE87">
        <f>'IDT-1'!C87</f>
        <v>0</v>
      </c>
      <c r="AF87" s="24"/>
      <c r="AG87">
        <f t="shared" si="5"/>
        <v>664.42257361708528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-5</v>
      </c>
      <c r="AM87" s="34">
        <f>RTM_PXI!I87</f>
        <v>0</v>
      </c>
      <c r="AN87" s="34">
        <f>RTM_PXI!O87</f>
        <v>0</v>
      </c>
      <c r="AO87" s="149">
        <f>GDAM_IEX!I87</f>
        <v>0</v>
      </c>
      <c r="AP87" s="149">
        <f>GDAM_IEX!O87</f>
        <v>0</v>
      </c>
      <c r="AQ87" s="149">
        <f>GDAM_PXI!I87</f>
        <v>0</v>
      </c>
      <c r="AR87" s="149">
        <f>GDAM_PXI!O87</f>
        <v>0</v>
      </c>
    </row>
    <row r="88" spans="1:44">
      <c r="A88" t="s">
        <v>130</v>
      </c>
      <c r="D88">
        <f>TWEPL!Q88</f>
        <v>5.645859999999999</v>
      </c>
      <c r="E88">
        <f>GT_NG!Q88</f>
        <v>8.3559813851628792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48.592249432896622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600.72286465270099</v>
      </c>
      <c r="P88" s="36">
        <v>65.147352809719237</v>
      </c>
      <c r="Q88" s="36">
        <v>18.827460210412731</v>
      </c>
      <c r="R88" s="38">
        <v>0</v>
      </c>
      <c r="S88" s="38">
        <v>0</v>
      </c>
      <c r="T88" s="37">
        <f>SUMPRODUCT(LTA!J88:AN88,LTA!J$101:AN$101,LTA!J$104:AN$104)</f>
        <v>23.34</v>
      </c>
      <c r="U88" s="37">
        <f>SUMPRODUCT(LTA!J88:AN88,LTA!J$102:AN$102,LTA!J$104:AN$104)</f>
        <v>108.76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-200</v>
      </c>
      <c r="AC88">
        <f t="shared" si="3"/>
        <v>9.6030543423808705</v>
      </c>
      <c r="AD88">
        <f t="shared" si="4"/>
        <v>659.78871414851153</v>
      </c>
      <c r="AE88">
        <f>'IDT-1'!C88</f>
        <v>0</v>
      </c>
      <c r="AF88" s="24"/>
      <c r="AG88">
        <f t="shared" si="5"/>
        <v>659.78871414851153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-10</v>
      </c>
      <c r="AM88" s="34">
        <f>RTM_PXI!I88</f>
        <v>0</v>
      </c>
      <c r="AN88" s="34">
        <f>RTM_PXI!O88</f>
        <v>0</v>
      </c>
      <c r="AO88" s="149">
        <f>GDAM_IEX!I88</f>
        <v>0</v>
      </c>
      <c r="AP88" s="149">
        <f>GDAM_IEX!O88</f>
        <v>0</v>
      </c>
      <c r="AQ88" s="149">
        <f>GDAM_PXI!I88</f>
        <v>0</v>
      </c>
      <c r="AR88" s="149">
        <f>GDAM_PXI!O88</f>
        <v>0</v>
      </c>
    </row>
    <row r="89" spans="1:44">
      <c r="A89" t="s">
        <v>131</v>
      </c>
      <c r="D89">
        <f>TWEPL!Q89</f>
        <v>5.645859999999999</v>
      </c>
      <c r="E89">
        <f>GT_NG!Q89</f>
        <v>8.3559813851628792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48.592249432896622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576.28123271277082</v>
      </c>
      <c r="P89" s="36">
        <v>65.147352809719237</v>
      </c>
      <c r="Q89" s="36">
        <v>18.827460210412731</v>
      </c>
      <c r="R89" s="38">
        <v>0</v>
      </c>
      <c r="S89" s="38">
        <v>0</v>
      </c>
      <c r="T89" s="37">
        <f>SUMPRODUCT(LTA!J89:AN89,LTA!J$101:AN$101,LTA!J$104:AN$104)</f>
        <v>22.67</v>
      </c>
      <c r="U89" s="37">
        <f>SUMPRODUCT(LTA!J89:AN89,LTA!J$102:AN$102,LTA!J$104:AN$104)</f>
        <v>108.76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-200</v>
      </c>
      <c r="AC89">
        <f t="shared" si="3"/>
        <v>9.2932907060875323</v>
      </c>
      <c r="AD89">
        <f t="shared" si="4"/>
        <v>644.98684584487467</v>
      </c>
      <c r="AE89">
        <f>'IDT-1'!C89</f>
        <v>0</v>
      </c>
      <c r="AF89" s="24"/>
      <c r="AG89">
        <f t="shared" si="5"/>
        <v>644.98684584487467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9">
        <f>GDAM_IEX!I89</f>
        <v>0</v>
      </c>
      <c r="AP89" s="149">
        <f>GDAM_IEX!O89</f>
        <v>0</v>
      </c>
      <c r="AQ89" s="149">
        <f>GDAM_PXI!I89</f>
        <v>0</v>
      </c>
      <c r="AR89" s="149">
        <f>GDAM_PXI!O89</f>
        <v>0</v>
      </c>
    </row>
    <row r="90" spans="1:44">
      <c r="A90" t="s">
        <v>132</v>
      </c>
      <c r="D90">
        <f>TWEPL!Q90</f>
        <v>5.645859999999999</v>
      </c>
      <c r="E90">
        <f>GT_NG!Q90</f>
        <v>8.3559813851628792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48.592249432896622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569.29991639379239</v>
      </c>
      <c r="P90" s="36">
        <v>65.147352809719237</v>
      </c>
      <c r="Q90" s="36">
        <v>18.827460210412731</v>
      </c>
      <c r="R90" s="38">
        <v>0</v>
      </c>
      <c r="S90" s="38">
        <v>0</v>
      </c>
      <c r="T90" s="37">
        <f>SUMPRODUCT(LTA!J90:AN90,LTA!J$101:AN$101,LTA!J$104:AN$104)</f>
        <v>22.84</v>
      </c>
      <c r="U90" s="37">
        <f>SUMPRODUCT(LTA!J90:AN90,LTA!J$102:AN$102,LTA!J$104:AN$104)</f>
        <v>108.76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0</v>
      </c>
      <c r="AB90" s="75">
        <f>-STOA!O90</f>
        <v>-200</v>
      </c>
      <c r="AC90">
        <f t="shared" si="3"/>
        <v>9.2333511224805225</v>
      </c>
      <c r="AD90">
        <f t="shared" si="4"/>
        <v>638.23546910950336</v>
      </c>
      <c r="AE90">
        <f>'IDT-1'!C90</f>
        <v>0</v>
      </c>
      <c r="AF90" s="24"/>
      <c r="AG90">
        <f t="shared" si="5"/>
        <v>638.23546910950336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9">
        <f>GDAM_IEX!I90</f>
        <v>0</v>
      </c>
      <c r="AP90" s="149">
        <f>GDAM_IEX!O90</f>
        <v>0</v>
      </c>
      <c r="AQ90" s="149">
        <f>GDAM_PXI!I90</f>
        <v>0</v>
      </c>
      <c r="AR90" s="149">
        <f>GDAM_PXI!O90</f>
        <v>0</v>
      </c>
    </row>
    <row r="91" spans="1:44">
      <c r="A91" t="s">
        <v>133</v>
      </c>
      <c r="D91">
        <f>TWEPL!Q91</f>
        <v>5.645859999999999</v>
      </c>
      <c r="E91">
        <f>GT_NG!Q91</f>
        <v>8.3559813851628792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48.592249432896622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592.28172000308382</v>
      </c>
      <c r="P91" s="36">
        <v>65.147352809719237</v>
      </c>
      <c r="Q91" s="36">
        <v>18.827460210412731</v>
      </c>
      <c r="R91" s="38">
        <v>0</v>
      </c>
      <c r="S91" s="38">
        <v>0</v>
      </c>
      <c r="T91" s="37">
        <f>SUMPRODUCT(LTA!J91:AN91,LTA!J$101:AN$101,LTA!J$104:AN$104)</f>
        <v>22.17</v>
      </c>
      <c r="U91" s="37">
        <f>SUMPRODUCT(LTA!J91:AN91,LTA!J$102:AN$102,LTA!J$104:AN$104)</f>
        <v>108.76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-276.88</v>
      </c>
      <c r="AC91">
        <f t="shared" si="3"/>
        <v>10.622733438148662</v>
      </c>
      <c r="AD91">
        <f t="shared" si="4"/>
        <v>640.28789040312654</v>
      </c>
      <c r="AE91">
        <f>'IDT-1'!C91</f>
        <v>0</v>
      </c>
      <c r="AF91" s="24"/>
      <c r="AG91">
        <f t="shared" si="5"/>
        <v>640.28789040312654</v>
      </c>
      <c r="AI91" s="34">
        <f>PXIL!I91</f>
        <v>0</v>
      </c>
      <c r="AJ91" s="34">
        <f>PXIL!O91</f>
        <v>0</v>
      </c>
      <c r="AK91" s="34">
        <f>RTM_IEX!I91</f>
        <v>24.17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9">
        <f>GDAM_IEX!I91</f>
        <v>33.840000000000003</v>
      </c>
      <c r="AP91" s="149">
        <f>GDAM_IEX!O91</f>
        <v>0</v>
      </c>
      <c r="AQ91" s="149">
        <f>GDAM_PXI!I91</f>
        <v>0</v>
      </c>
      <c r="AR91" s="149">
        <f>GDAM_PXI!O91</f>
        <v>0</v>
      </c>
    </row>
    <row r="92" spans="1:44">
      <c r="A92" t="s">
        <v>134</v>
      </c>
      <c r="D92">
        <f>TWEPL!Q92</f>
        <v>5.645859999999999</v>
      </c>
      <c r="E92">
        <f>GT_NG!Q92</f>
        <v>8.3673860911270985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48.592249432896622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613.62488030648592</v>
      </c>
      <c r="P92" s="36">
        <v>65.147352809719237</v>
      </c>
      <c r="Q92" s="36">
        <v>18.827460210412731</v>
      </c>
      <c r="R92" s="38">
        <v>0</v>
      </c>
      <c r="S92" s="38">
        <v>0</v>
      </c>
      <c r="T92" s="37">
        <f>SUMPRODUCT(LTA!J92:AN92,LTA!J$101:AN$101,LTA!J$104:AN$104)</f>
        <v>18.34</v>
      </c>
      <c r="U92" s="37">
        <f>SUMPRODUCT(LTA!J92:AN92,LTA!J$102:AN$102,LTA!J$104:AN$104)</f>
        <v>108.76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0</v>
      </c>
      <c r="AB92" s="75">
        <f>-STOA!O92</f>
        <v>-276.88</v>
      </c>
      <c r="AC92">
        <f t="shared" si="3"/>
        <v>10.479157610231086</v>
      </c>
      <c r="AD92">
        <f t="shared" si="4"/>
        <v>624.11603124041039</v>
      </c>
      <c r="AE92">
        <f>'IDT-1'!C92</f>
        <v>0</v>
      </c>
      <c r="AF92" s="24"/>
      <c r="AG92">
        <f t="shared" si="5"/>
        <v>624.11603124041039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9">
        <f>GDAM_IEX!I92</f>
        <v>24.17</v>
      </c>
      <c r="AP92" s="149">
        <f>GDAM_IEX!O92</f>
        <v>0</v>
      </c>
      <c r="AQ92" s="149">
        <f>GDAM_PXI!I92</f>
        <v>0</v>
      </c>
      <c r="AR92" s="149">
        <f>GDAM_PXI!O92</f>
        <v>0</v>
      </c>
    </row>
    <row r="93" spans="1:44">
      <c r="A93" t="s">
        <v>135</v>
      </c>
      <c r="D93">
        <f>TWEPL!Q93</f>
        <v>5.645859999999999</v>
      </c>
      <c r="E93">
        <f>GT_NG!Q93</f>
        <v>8.3673860911270985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48.592249432896622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618.84880991938996</v>
      </c>
      <c r="P93" s="36">
        <v>65.147352809719237</v>
      </c>
      <c r="Q93" s="36">
        <v>18.827460210412731</v>
      </c>
      <c r="R93" s="38">
        <v>0</v>
      </c>
      <c r="S93" s="38">
        <v>0</v>
      </c>
      <c r="T93" s="37">
        <f>SUMPRODUCT(LTA!J93:AN93,LTA!J$101:AN$101,LTA!J$104:AN$104)</f>
        <v>18.670000000000002</v>
      </c>
      <c r="U93" s="37">
        <f>SUMPRODUCT(LTA!J93:AN93,LTA!J$102:AN$102,LTA!J$104:AN$104)</f>
        <v>108.76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0</v>
      </c>
      <c r="AB93" s="75">
        <f>-STOA!O93</f>
        <v>-276.88</v>
      </c>
      <c r="AC93">
        <f t="shared" si="3"/>
        <v>10.442936190824641</v>
      </c>
      <c r="AD93">
        <f t="shared" si="4"/>
        <v>620.03618227272091</v>
      </c>
      <c r="AE93">
        <f>'IDT-1'!C93</f>
        <v>0</v>
      </c>
      <c r="AF93" s="24"/>
      <c r="AG93">
        <f t="shared" si="5"/>
        <v>620.03618227272091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9">
        <f>GDAM_IEX!I93</f>
        <v>14.5</v>
      </c>
      <c r="AP93" s="149">
        <f>GDAM_IEX!O93</f>
        <v>0</v>
      </c>
      <c r="AQ93" s="149">
        <f>GDAM_PXI!I93</f>
        <v>0</v>
      </c>
      <c r="AR93" s="149">
        <f>GDAM_PXI!O93</f>
        <v>0</v>
      </c>
    </row>
    <row r="94" spans="1:44">
      <c r="A94" t="s">
        <v>136</v>
      </c>
      <c r="D94">
        <f>TWEPL!Q94</f>
        <v>5.645859999999999</v>
      </c>
      <c r="E94">
        <f>GT_NG!Q94</f>
        <v>8.3673860911270985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48.592249432896622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615.61450805367349</v>
      </c>
      <c r="P94" s="36">
        <v>65.147352809719237</v>
      </c>
      <c r="Q94" s="36">
        <v>18.829999999999995</v>
      </c>
      <c r="R94" s="38">
        <v>0</v>
      </c>
      <c r="S94" s="38">
        <v>0</v>
      </c>
      <c r="T94" s="37">
        <f>SUMPRODUCT(LTA!J94:AN94,LTA!J$101:AN$101,LTA!J$104:AN$104)</f>
        <v>19.010000000000002</v>
      </c>
      <c r="U94" s="37">
        <f>SUMPRODUCT(LTA!J94:AN94,LTA!J$102:AN$102,LTA!J$104:AN$104)</f>
        <v>108.76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0</v>
      </c>
      <c r="AB94" s="75">
        <f>-STOA!O94</f>
        <v>-276.88</v>
      </c>
      <c r="AC94">
        <f t="shared" si="3"/>
        <v>10.374984684554704</v>
      </c>
      <c r="AD94">
        <f t="shared" si="4"/>
        <v>612.38237170286175</v>
      </c>
      <c r="AE94">
        <f>'IDT-1'!C94</f>
        <v>1.0309999999999999</v>
      </c>
      <c r="AF94" s="24"/>
      <c r="AG94">
        <f t="shared" si="5"/>
        <v>613.4133717028617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9">
        <f>GDAM_IEX!I94</f>
        <v>9.67</v>
      </c>
      <c r="AP94" s="149">
        <f>GDAM_IEX!O94</f>
        <v>0</v>
      </c>
      <c r="AQ94" s="149">
        <f>GDAM_PXI!I94</f>
        <v>0</v>
      </c>
      <c r="AR94" s="149">
        <f>GDAM_PXI!O94</f>
        <v>0</v>
      </c>
    </row>
    <row r="95" spans="1:44">
      <c r="A95" t="s">
        <v>137</v>
      </c>
      <c r="D95">
        <f>TWEPL!Q95</f>
        <v>5.645859999999999</v>
      </c>
      <c r="E95">
        <f>GT_NG!Q95</f>
        <v>8.5960031974420463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48.592249432896622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615.61450805367349</v>
      </c>
      <c r="P95" s="36">
        <v>65.147352809719237</v>
      </c>
      <c r="Q95" s="36">
        <v>18.829999999999995</v>
      </c>
      <c r="R95" s="38">
        <v>0</v>
      </c>
      <c r="S95" s="38">
        <v>0</v>
      </c>
      <c r="T95" s="37">
        <f>SUMPRODUCT(LTA!J95:AN95,LTA!J$101:AN$101,LTA!J$104:AN$104)</f>
        <v>19.28</v>
      </c>
      <c r="U95" s="37">
        <f>SUMPRODUCT(LTA!J95:AN95,LTA!J$102:AN$102,LTA!J$104:AN$104)</f>
        <v>108.76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0</v>
      </c>
      <c r="AB95" s="75">
        <f>-STOA!O95</f>
        <v>-276.88</v>
      </c>
      <c r="AC95">
        <f t="shared" si="3"/>
        <v>10.294276515090278</v>
      </c>
      <c r="AD95">
        <f t="shared" si="4"/>
        <v>603.2916969786412</v>
      </c>
      <c r="AE95">
        <f>'IDT-1'!C95</f>
        <v>0</v>
      </c>
      <c r="AF95" s="24"/>
      <c r="AG95">
        <f t="shared" si="5"/>
        <v>603.2916969786412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9">
        <f>GDAM_IEX!I95</f>
        <v>0</v>
      </c>
      <c r="AP95" s="149">
        <f>GDAM_IEX!O95</f>
        <v>0</v>
      </c>
      <c r="AQ95" s="149">
        <f>GDAM_PXI!I95</f>
        <v>0</v>
      </c>
      <c r="AR95" s="149">
        <f>GDAM_PXI!O95</f>
        <v>0</v>
      </c>
    </row>
    <row r="96" spans="1:44">
      <c r="A96" t="s">
        <v>138</v>
      </c>
      <c r="D96">
        <f>TWEPL!Q96</f>
        <v>5.645859999999999</v>
      </c>
      <c r="E96">
        <f>GT_NG!Q96</f>
        <v>8.5960031974420463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48.592249432896622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615.51540133690287</v>
      </c>
      <c r="P96" s="36">
        <v>65.147352809719237</v>
      </c>
      <c r="Q96" s="36">
        <v>18.829999999999995</v>
      </c>
      <c r="R96" s="38">
        <v>0</v>
      </c>
      <c r="S96" s="38">
        <v>0</v>
      </c>
      <c r="T96" s="37">
        <f>SUMPRODUCT(LTA!J96:AN96,LTA!J$101:AN$101,LTA!J$104:AN$104)</f>
        <v>19.510000000000002</v>
      </c>
      <c r="U96" s="37">
        <f>SUMPRODUCT(LTA!J96:AN96,LTA!J$102:AN$102,LTA!J$104:AN$104)</f>
        <v>108.76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0</v>
      </c>
      <c r="AB96" s="75">
        <f>-STOA!O96</f>
        <v>-276.88</v>
      </c>
      <c r="AC96">
        <f t="shared" si="3"/>
        <v>10.295428375982695</v>
      </c>
      <c r="AD96">
        <f t="shared" si="4"/>
        <v>603.4214384009781</v>
      </c>
      <c r="AE96">
        <f>'IDT-1'!C96</f>
        <v>0</v>
      </c>
      <c r="AF96" s="24"/>
      <c r="AG96">
        <f t="shared" si="5"/>
        <v>603.4214384009781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9">
        <f>GDAM_IEX!I96</f>
        <v>0</v>
      </c>
      <c r="AP96" s="149">
        <f>GDAM_IEX!O96</f>
        <v>0</v>
      </c>
      <c r="AQ96" s="149">
        <f>GDAM_PXI!I96</f>
        <v>0</v>
      </c>
      <c r="AR96" s="149">
        <f>GDAM_PXI!O96</f>
        <v>0</v>
      </c>
    </row>
    <row r="97" spans="1:44">
      <c r="A97" t="s">
        <v>139</v>
      </c>
      <c r="D97">
        <f>TWEPL!Q97</f>
        <v>5.645859999999999</v>
      </c>
      <c r="E97">
        <f>GT_NG!Q97</f>
        <v>8.5960031974420463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55.00252745737788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621.36320980033304</v>
      </c>
      <c r="P97" s="36">
        <v>65.147352809719237</v>
      </c>
      <c r="Q97" s="36">
        <v>18.829999999999995</v>
      </c>
      <c r="R97" s="38">
        <v>0</v>
      </c>
      <c r="S97" s="38">
        <v>0</v>
      </c>
      <c r="T97" s="37">
        <f>SUMPRODUCT(LTA!J97:AN97,LTA!J$101:AN$101,LTA!J$104:AN$104)</f>
        <v>19.66</v>
      </c>
      <c r="U97" s="37">
        <f>SUMPRODUCT(LTA!J97:AN97,LTA!J$102:AN$102,LTA!J$104:AN$104)</f>
        <v>108.76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0</v>
      </c>
      <c r="AB97" s="75">
        <f>-STOA!O97</f>
        <v>-276.88</v>
      </c>
      <c r="AC97">
        <f t="shared" si="3"/>
        <v>10.404619537076314</v>
      </c>
      <c r="AD97">
        <f t="shared" si="4"/>
        <v>615.72033372779583</v>
      </c>
      <c r="AE97">
        <f>'IDT-1'!C97</f>
        <v>0</v>
      </c>
      <c r="AF97" s="24"/>
      <c r="AG97">
        <f t="shared" si="5"/>
        <v>615.72033372779583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9">
        <f>GDAM_IEX!I97</f>
        <v>0</v>
      </c>
      <c r="AP97" s="149">
        <f>GDAM_IEX!O97</f>
        <v>0</v>
      </c>
      <c r="AQ97" s="149">
        <f>GDAM_PXI!I97</f>
        <v>0</v>
      </c>
      <c r="AR97" s="149">
        <f>GDAM_PXI!O97</f>
        <v>0</v>
      </c>
    </row>
    <row r="98" spans="1:44">
      <c r="A98" t="s">
        <v>140</v>
      </c>
      <c r="D98">
        <f>TWEPL!Q98</f>
        <v>5.645859999999999</v>
      </c>
      <c r="E98">
        <f>GT_NG!Q98</f>
        <v>8.5960031974420463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55.00252745737788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621.37199086783858</v>
      </c>
      <c r="P98" s="36">
        <v>65.147352809719237</v>
      </c>
      <c r="Q98" s="36">
        <v>18.829999999999995</v>
      </c>
      <c r="R98" s="38">
        <v>0</v>
      </c>
      <c r="S98" s="38">
        <v>0</v>
      </c>
      <c r="T98" s="37">
        <f>SUMPRODUCT(LTA!J98:AN98,LTA!J$101:AN$101,LTA!J$104:AN$104)</f>
        <v>19.95</v>
      </c>
      <c r="U98" s="37">
        <f>SUMPRODUCT(LTA!J98:AN98,LTA!J$102:AN$102,LTA!J$104:AN$104)</f>
        <v>108.76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0</v>
      </c>
      <c r="AB98" s="75">
        <f>-STOA!O98</f>
        <v>-276.88</v>
      </c>
      <c r="AC98">
        <f t="shared" si="3"/>
        <v>10.407248810470364</v>
      </c>
      <c r="AD98">
        <f t="shared" si="4"/>
        <v>616.01648552190738</v>
      </c>
      <c r="AE98">
        <f>'IDT-1'!C98</f>
        <v>0</v>
      </c>
      <c r="AF98" s="24"/>
      <c r="AG98">
        <f t="shared" si="5"/>
        <v>616.01648552190738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9">
        <f>GDAM_IEX!I98</f>
        <v>0</v>
      </c>
      <c r="AP98" s="149">
        <f>GDAM_IEX!O98</f>
        <v>0</v>
      </c>
      <c r="AQ98" s="149">
        <f>GDAM_PXI!I98</f>
        <v>0</v>
      </c>
      <c r="AR98" s="149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0.10807622499999982</v>
      </c>
      <c r="E99">
        <f t="shared" si="6"/>
        <v>0.1990228182452366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1.1791217069668072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14.219257556122558</v>
      </c>
      <c r="P99" s="36">
        <f t="shared" si="6"/>
        <v>1.4121479607622485</v>
      </c>
      <c r="Q99" s="36">
        <f t="shared" si="6"/>
        <v>0.42411541625629745</v>
      </c>
      <c r="R99" s="38">
        <f t="shared" si="6"/>
        <v>0.26009499999999985</v>
      </c>
      <c r="S99" s="38">
        <f t="shared" si="6"/>
        <v>0</v>
      </c>
      <c r="T99" s="37">
        <f t="shared" si="6"/>
        <v>2.0499999999999998</v>
      </c>
      <c r="U99" s="37">
        <f t="shared" si="6"/>
        <v>2.6262075000000014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9.5482499999999998E-2</v>
      </c>
      <c r="Z99" s="34">
        <f t="shared" si="6"/>
        <v>-0.29718750000000005</v>
      </c>
      <c r="AA99" s="75">
        <f t="shared" si="6"/>
        <v>0</v>
      </c>
      <c r="AB99" s="75">
        <f t="shared" si="6"/>
        <v>-3.6150399999999991</v>
      </c>
      <c r="AC99">
        <f t="shared" si="6"/>
        <v>0.23943970895232941</v>
      </c>
      <c r="AD99">
        <f t="shared" si="6"/>
        <v>17.991986974400813</v>
      </c>
      <c r="AE99">
        <f t="shared" si="6"/>
        <v>-1.3286352499999998</v>
      </c>
      <c r="AG99">
        <f t="shared" si="6"/>
        <v>16.663351724400812</v>
      </c>
      <c r="AI99">
        <f t="shared" si="6"/>
        <v>0</v>
      </c>
      <c r="AJ99">
        <f t="shared" si="6"/>
        <v>0</v>
      </c>
      <c r="AK99">
        <f t="shared" si="6"/>
        <v>4.9432500000000004E-2</v>
      </c>
      <c r="AL99">
        <f t="shared" si="6"/>
        <v>-0.55674999999999997</v>
      </c>
      <c r="AM99">
        <f t="shared" si="6"/>
        <v>0</v>
      </c>
      <c r="AN99">
        <f t="shared" si="6"/>
        <v>0</v>
      </c>
      <c r="AO99">
        <f t="shared" si="6"/>
        <v>7.7445000000000028E-2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M10" sqref="M10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45230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452</v>
      </c>
    </row>
    <row r="2" spans="1:16">
      <c r="A2" t="s">
        <v>0</v>
      </c>
      <c r="B2" s="145">
        <v>43.923809523809531</v>
      </c>
      <c r="C2" s="145">
        <v>25.4</v>
      </c>
      <c r="D2" s="145">
        <v>30.676190476190474</v>
      </c>
      <c r="E2" s="145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486</v>
      </c>
    </row>
    <row r="3" spans="1:16">
      <c r="A3" t="s">
        <v>1</v>
      </c>
      <c r="B3" s="145">
        <v>43.923809523809531</v>
      </c>
      <c r="C3" s="145">
        <v>25.4</v>
      </c>
      <c r="D3" s="145">
        <v>30.676190476190474</v>
      </c>
      <c r="E3" s="145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5">
        <v>43.923809523809531</v>
      </c>
      <c r="C4" s="145">
        <v>25.4</v>
      </c>
      <c r="D4" s="145">
        <v>30.676190476190474</v>
      </c>
      <c r="E4" s="145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5">
        <v>43.9171899050544</v>
      </c>
      <c r="C5" s="145">
        <v>25.389281795385742</v>
      </c>
      <c r="D5" s="145">
        <v>30.689253135955656</v>
      </c>
      <c r="E5" s="145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5">
        <v>43.9171899050544</v>
      </c>
      <c r="C6" s="145">
        <v>25.389281795385742</v>
      </c>
      <c r="D6" s="145">
        <v>30.689253135955656</v>
      </c>
      <c r="E6" s="145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8"/>
    </row>
    <row r="7" spans="1:16">
      <c r="A7" t="s">
        <v>5</v>
      </c>
      <c r="B7" s="145">
        <v>43.9171899050544</v>
      </c>
      <c r="C7" s="145">
        <v>25.389281795385742</v>
      </c>
      <c r="D7" s="145">
        <v>30.689253135955656</v>
      </c>
      <c r="E7" s="145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8"/>
    </row>
    <row r="8" spans="1:16">
      <c r="A8" t="s">
        <v>10</v>
      </c>
      <c r="B8" s="145">
        <v>43.917189905054421</v>
      </c>
      <c r="C8" s="145">
        <v>25.389281795385742</v>
      </c>
      <c r="D8" s="145">
        <v>30.689253135955656</v>
      </c>
      <c r="E8" s="145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8"/>
    </row>
    <row r="9" spans="1:16">
      <c r="A9" t="s">
        <v>11</v>
      </c>
      <c r="B9" s="145">
        <v>43.917189905054421</v>
      </c>
      <c r="C9" s="145">
        <v>25.389281795385742</v>
      </c>
      <c r="D9" s="145">
        <v>30.689253135955656</v>
      </c>
      <c r="E9" s="145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5">
        <v>43.917189905054421</v>
      </c>
      <c r="C10" s="145">
        <v>25.389281795385742</v>
      </c>
      <c r="D10" s="145">
        <v>30.689253135955656</v>
      </c>
      <c r="E10" s="145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7">
        <v>74.599999999999994</v>
      </c>
      <c r="C11" s="157">
        <v>24.030000000000005</v>
      </c>
      <c r="D11" s="157">
        <v>1.37</v>
      </c>
      <c r="E11" s="157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6">
        <v>69.319999999999993</v>
      </c>
      <c r="C13" s="146">
        <v>0</v>
      </c>
      <c r="D13" s="146">
        <v>30.680000000000003</v>
      </c>
      <c r="E13" s="146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6">
        <v>43.920634920634924</v>
      </c>
      <c r="C14" s="146">
        <v>25.396825396825395</v>
      </c>
      <c r="D14" s="146">
        <v>30.682539682539677</v>
      </c>
      <c r="E14" s="146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5">
        <v>59.260101584413619</v>
      </c>
      <c r="C15" s="165">
        <v>40.739898415586389</v>
      </c>
      <c r="D15" s="146">
        <v>0</v>
      </c>
      <c r="E15" s="165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5">
        <v>19.759999999999998</v>
      </c>
      <c r="C16" s="145">
        <v>49.56</v>
      </c>
      <c r="D16" s="145">
        <v>30.680000000000003</v>
      </c>
      <c r="E16" s="145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6">
        <v>43.922942206654994</v>
      </c>
      <c r="C17" s="156">
        <v>25.39404553415061</v>
      </c>
      <c r="D17" s="156">
        <v>30.683012259194399</v>
      </c>
      <c r="E17" s="156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6">
        <v>43.919571045576404</v>
      </c>
      <c r="C18" s="156">
        <v>25.400357462019656</v>
      </c>
      <c r="D18" s="156">
        <v>30.680071492403926</v>
      </c>
      <c r="E18" s="156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5">
        <v>43.929519671735463</v>
      </c>
      <c r="C19" s="145">
        <v>25.412916795972556</v>
      </c>
      <c r="D19" s="145">
        <v>30.679942070963072</v>
      </c>
      <c r="E19" s="145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5"/>
      <c r="C20" s="145"/>
      <c r="D20" s="145"/>
      <c r="E20" s="145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112"/>
    </row>
    <row r="21" spans="1:15">
      <c r="A21" t="s">
        <v>31</v>
      </c>
      <c r="B21" s="136">
        <v>14.832000000000001</v>
      </c>
      <c r="C21" s="141">
        <v>69.828439955106617</v>
      </c>
      <c r="D21" s="141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5">
        <v>43.920863309352526</v>
      </c>
      <c r="C22" s="145">
        <v>25.39568345323741</v>
      </c>
      <c r="D22" s="145">
        <v>30.683453237410074</v>
      </c>
      <c r="E22" s="145">
        <v>0</v>
      </c>
      <c r="F22" s="145">
        <v>0</v>
      </c>
      <c r="G22" s="145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5">
        <v>43.92209931748647</v>
      </c>
      <c r="C23" s="145">
        <v>25.403624382207578</v>
      </c>
      <c r="D23" s="145">
        <v>30.675453047775953</v>
      </c>
      <c r="E23" s="145">
        <v>0</v>
      </c>
      <c r="F23" s="145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5">
        <v>43.92209931748647</v>
      </c>
      <c r="C24" s="145">
        <v>25.403624382207578</v>
      </c>
      <c r="D24" s="145">
        <v>30.675453047775953</v>
      </c>
      <c r="E24" s="145">
        <v>0</v>
      </c>
      <c r="F24" s="145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5">
        <v>0</v>
      </c>
      <c r="C25" s="145">
        <v>0</v>
      </c>
      <c r="D25" s="145">
        <v>0</v>
      </c>
      <c r="E25" s="145">
        <v>0</v>
      </c>
      <c r="F25" s="145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5">
        <v>43.918181818181807</v>
      </c>
      <c r="C26" s="145">
        <v>25.4</v>
      </c>
      <c r="D26" s="145">
        <v>30.681818181818183</v>
      </c>
      <c r="E26" s="145">
        <v>0</v>
      </c>
      <c r="F26" s="145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5">
        <v>43.915978994748677</v>
      </c>
      <c r="C28" s="145">
        <v>25.4013503375844</v>
      </c>
      <c r="D28" s="145">
        <v>30.682670667666912</v>
      </c>
      <c r="E28" s="145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5">
        <v>43.921784199780113</v>
      </c>
      <c r="C29" s="145">
        <v>25.396576095492378</v>
      </c>
      <c r="D29" s="145">
        <v>30.681639704727502</v>
      </c>
      <c r="E29" s="145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6">
        <v>43.921271763815298</v>
      </c>
      <c r="C30" s="146">
        <v>25.397426192278576</v>
      </c>
      <c r="D30" s="146">
        <v>30.681302043906133</v>
      </c>
      <c r="E30" s="146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6">
        <v>43.920498830865164</v>
      </c>
      <c r="C31" s="146">
        <v>25.401402961808262</v>
      </c>
      <c r="D31" s="146">
        <v>30.678098207326581</v>
      </c>
      <c r="E31" s="146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5">
        <v>69.320486815415833</v>
      </c>
      <c r="C32" s="145">
        <v>0</v>
      </c>
      <c r="D32" s="145">
        <v>30.679513184584177</v>
      </c>
      <c r="E32" s="145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6">
        <v>69.320000000000007</v>
      </c>
      <c r="C33" s="156">
        <v>0</v>
      </c>
      <c r="D33" s="156">
        <v>30.680000000000003</v>
      </c>
      <c r="E33" s="156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488</v>
      </c>
    </row>
    <row r="34" spans="1:12">
      <c r="A34" s="112" t="s">
        <v>23</v>
      </c>
      <c r="B34" s="156">
        <v>43.919746568109815</v>
      </c>
      <c r="C34" s="156">
        <v>25.400211193241816</v>
      </c>
      <c r="D34" s="156">
        <v>30.680042238648365</v>
      </c>
      <c r="E34" s="156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487</v>
      </c>
    </row>
    <row r="35" spans="1:12">
      <c r="A35" t="s">
        <v>24</v>
      </c>
      <c r="B35" s="156">
        <v>43.919874312647281</v>
      </c>
      <c r="C35" s="156">
        <v>25.396700706991364</v>
      </c>
      <c r="D35" s="156">
        <v>30.683424980361352</v>
      </c>
      <c r="E35" s="156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6">
        <v>0</v>
      </c>
      <c r="C36" s="156">
        <v>0</v>
      </c>
      <c r="D36" s="156">
        <v>0</v>
      </c>
      <c r="E36" s="156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490</v>
      </c>
    </row>
    <row r="37" spans="1:12">
      <c r="A37" s="112" t="s">
        <v>26</v>
      </c>
      <c r="B37" s="156">
        <v>43.924349881796701</v>
      </c>
      <c r="C37" s="156">
        <v>25.397951142631996</v>
      </c>
      <c r="D37" s="156">
        <v>30.677698975571317</v>
      </c>
      <c r="E37" s="156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489</v>
      </c>
    </row>
    <row r="38" spans="1:12">
      <c r="A38" s="112" t="s">
        <v>30</v>
      </c>
      <c r="B38" s="156">
        <v>74.604130808950075</v>
      </c>
      <c r="C38" s="156">
        <v>25.395869191049918</v>
      </c>
      <c r="D38" s="156">
        <v>0</v>
      </c>
      <c r="E38" s="156">
        <v>0</v>
      </c>
      <c r="F38" s="156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9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5">
        <v>43.922101449275345</v>
      </c>
      <c r="C44" s="145">
        <v>25.39855072463768</v>
      </c>
      <c r="D44" s="145">
        <v>30.679347826086957</v>
      </c>
      <c r="E44" s="145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5">
        <v>43.919119833482014</v>
      </c>
      <c r="C45" s="145">
        <v>25.401427297056202</v>
      </c>
      <c r="D45" s="145">
        <v>30.679452869461795</v>
      </c>
      <c r="E45" s="145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419</v>
      </c>
      <c r="B51" s="146">
        <v>90</v>
      </c>
      <c r="C51" s="146">
        <v>0</v>
      </c>
      <c r="D51" s="146">
        <v>0</v>
      </c>
      <c r="E51" s="146">
        <v>10</v>
      </c>
      <c r="F51" s="146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420</v>
      </c>
      <c r="B52" s="146">
        <v>90</v>
      </c>
      <c r="C52" s="146">
        <v>0</v>
      </c>
      <c r="D52" s="146">
        <v>0</v>
      </c>
      <c r="E52" s="146">
        <v>10</v>
      </c>
      <c r="F52" s="146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426</v>
      </c>
      <c r="B53" s="146">
        <v>90</v>
      </c>
      <c r="C53" s="146">
        <v>0</v>
      </c>
      <c r="D53" s="146">
        <v>0</v>
      </c>
      <c r="E53" s="146">
        <v>10.000000000000002</v>
      </c>
      <c r="F53" s="146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430</v>
      </c>
      <c r="B54" s="146">
        <v>90</v>
      </c>
      <c r="C54" s="146">
        <v>0</v>
      </c>
      <c r="D54" s="146">
        <v>0</v>
      </c>
      <c r="E54" s="146">
        <v>10.000000000000002</v>
      </c>
      <c r="F54" s="146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382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394</v>
      </c>
      <c r="B56" s="156">
        <v>0</v>
      </c>
      <c r="C56" s="156">
        <v>0</v>
      </c>
      <c r="D56" s="156">
        <v>0</v>
      </c>
      <c r="E56" s="156">
        <v>100</v>
      </c>
      <c r="F56" s="156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386</v>
      </c>
      <c r="B57" s="156">
        <v>0</v>
      </c>
      <c r="C57" s="156">
        <v>0</v>
      </c>
      <c r="D57" s="156">
        <v>0</v>
      </c>
      <c r="E57" s="156">
        <v>100</v>
      </c>
      <c r="F57" s="156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388</v>
      </c>
      <c r="B58" s="156">
        <v>0</v>
      </c>
      <c r="C58" s="156">
        <v>0</v>
      </c>
      <c r="D58" s="156">
        <v>0</v>
      </c>
      <c r="E58" s="156">
        <v>100</v>
      </c>
      <c r="F58" s="156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393</v>
      </c>
      <c r="B59" s="156">
        <v>0</v>
      </c>
      <c r="C59" s="156">
        <v>0</v>
      </c>
      <c r="D59" s="156">
        <v>0</v>
      </c>
      <c r="E59" s="156">
        <v>0</v>
      </c>
      <c r="F59" s="156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390</v>
      </c>
      <c r="B60" s="156">
        <v>0</v>
      </c>
      <c r="C60" s="156">
        <v>0</v>
      </c>
      <c r="D60" s="156">
        <v>0</v>
      </c>
      <c r="E60" s="156">
        <v>100</v>
      </c>
      <c r="F60" s="156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389</v>
      </c>
      <c r="B61" s="156">
        <v>0</v>
      </c>
      <c r="C61" s="156">
        <v>0</v>
      </c>
      <c r="D61" s="156">
        <v>0</v>
      </c>
      <c r="E61" s="156">
        <v>100</v>
      </c>
      <c r="F61" s="156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396</v>
      </c>
      <c r="B62" s="156">
        <v>0</v>
      </c>
      <c r="C62" s="156">
        <v>0</v>
      </c>
      <c r="D62" s="156">
        <v>0</v>
      </c>
      <c r="E62" s="156">
        <v>100</v>
      </c>
      <c r="F62" s="156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384</v>
      </c>
      <c r="B63" s="156">
        <v>0</v>
      </c>
      <c r="C63" s="156">
        <v>0</v>
      </c>
      <c r="D63" s="156">
        <v>0</v>
      </c>
      <c r="E63" s="156">
        <v>100</v>
      </c>
      <c r="F63" s="156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397</v>
      </c>
      <c r="B64" s="156">
        <v>0</v>
      </c>
      <c r="C64" s="156">
        <v>0</v>
      </c>
      <c r="D64" s="156">
        <v>0</v>
      </c>
      <c r="E64" s="156">
        <v>100</v>
      </c>
      <c r="F64" s="156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387</v>
      </c>
      <c r="B65" s="156">
        <v>0</v>
      </c>
      <c r="C65" s="156">
        <v>0</v>
      </c>
      <c r="D65" s="156">
        <v>0</v>
      </c>
      <c r="E65" s="156">
        <v>100</v>
      </c>
      <c r="F65" s="156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383</v>
      </c>
      <c r="B66" s="156">
        <v>0</v>
      </c>
      <c r="C66" s="156">
        <v>0</v>
      </c>
      <c r="D66" s="156">
        <v>0</v>
      </c>
      <c r="E66" s="156">
        <v>100</v>
      </c>
      <c r="F66" s="156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392</v>
      </c>
      <c r="B67" s="156">
        <v>0</v>
      </c>
      <c r="C67" s="156">
        <v>0</v>
      </c>
      <c r="D67" s="156">
        <v>0</v>
      </c>
      <c r="E67" s="156">
        <v>100</v>
      </c>
      <c r="F67" s="156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385</v>
      </c>
      <c r="B68" s="156">
        <v>0</v>
      </c>
      <c r="C68" s="156">
        <v>0</v>
      </c>
      <c r="D68" s="156">
        <v>0</v>
      </c>
      <c r="E68" s="156">
        <v>100</v>
      </c>
      <c r="F68" s="156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395</v>
      </c>
      <c r="B69" s="156">
        <v>0</v>
      </c>
      <c r="C69" s="156">
        <v>0</v>
      </c>
      <c r="D69" s="156">
        <v>0</v>
      </c>
      <c r="E69" s="156">
        <v>100</v>
      </c>
      <c r="F69" s="156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391</v>
      </c>
      <c r="B70" s="156">
        <v>0</v>
      </c>
      <c r="C70" s="156">
        <v>0</v>
      </c>
      <c r="D70" s="156">
        <v>0</v>
      </c>
      <c r="E70" s="156">
        <v>100</v>
      </c>
      <c r="F70" s="156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421</v>
      </c>
      <c r="B71" s="156">
        <v>0</v>
      </c>
      <c r="C71" s="156">
        <v>0</v>
      </c>
      <c r="D71" s="156">
        <v>0</v>
      </c>
      <c r="E71" s="156">
        <v>100</v>
      </c>
      <c r="F71" s="156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422</v>
      </c>
      <c r="B72" s="156">
        <v>0</v>
      </c>
      <c r="C72" s="156">
        <v>0</v>
      </c>
      <c r="D72" s="156">
        <v>0</v>
      </c>
      <c r="E72" s="156">
        <v>100</v>
      </c>
      <c r="F72" s="156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432</v>
      </c>
      <c r="B73" s="156">
        <v>0</v>
      </c>
      <c r="C73" s="156">
        <v>0</v>
      </c>
      <c r="D73" s="156">
        <v>0</v>
      </c>
      <c r="E73" s="156">
        <v>100</v>
      </c>
      <c r="F73" s="156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433</v>
      </c>
      <c r="B74" s="156">
        <v>0</v>
      </c>
      <c r="C74" s="156">
        <v>0</v>
      </c>
      <c r="D74" s="156">
        <v>0</v>
      </c>
      <c r="E74" s="156">
        <v>100</v>
      </c>
      <c r="F74" s="156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434</v>
      </c>
      <c r="B75" s="156">
        <v>0</v>
      </c>
      <c r="C75" s="156">
        <v>0</v>
      </c>
      <c r="D75" s="156">
        <v>0</v>
      </c>
      <c r="E75" s="156">
        <v>100</v>
      </c>
      <c r="F75" s="156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435</v>
      </c>
      <c r="B76" s="156">
        <v>0</v>
      </c>
      <c r="C76" s="156">
        <v>0</v>
      </c>
      <c r="D76" s="156">
        <v>0</v>
      </c>
      <c r="E76" s="156">
        <v>100</v>
      </c>
      <c r="F76" s="156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436</v>
      </c>
      <c r="B77" s="156">
        <v>0</v>
      </c>
      <c r="C77" s="156">
        <v>0</v>
      </c>
      <c r="D77" s="156">
        <v>0</v>
      </c>
      <c r="E77" s="156">
        <v>100</v>
      </c>
      <c r="F77" s="156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413</v>
      </c>
      <c r="B78" s="156">
        <v>0</v>
      </c>
      <c r="C78" s="156">
        <v>0</v>
      </c>
      <c r="D78" s="156">
        <v>0</v>
      </c>
      <c r="E78" s="156">
        <v>100</v>
      </c>
      <c r="F78" s="156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414</v>
      </c>
      <c r="B79" s="156">
        <v>0</v>
      </c>
      <c r="C79" s="156">
        <v>0</v>
      </c>
      <c r="D79" s="156">
        <v>0</v>
      </c>
      <c r="E79" s="156">
        <v>100</v>
      </c>
      <c r="F79" s="156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415</v>
      </c>
      <c r="B80" s="156">
        <v>0</v>
      </c>
      <c r="C80" s="156">
        <v>0</v>
      </c>
      <c r="D80" s="156">
        <v>0</v>
      </c>
      <c r="E80" s="156">
        <v>100</v>
      </c>
      <c r="F80" s="156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416</v>
      </c>
      <c r="B81" s="156">
        <v>0</v>
      </c>
      <c r="C81" s="156">
        <v>0</v>
      </c>
      <c r="D81" s="156">
        <v>0</v>
      </c>
      <c r="E81" s="156">
        <v>100</v>
      </c>
      <c r="F81" s="156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417</v>
      </c>
      <c r="B82" s="156">
        <v>0</v>
      </c>
      <c r="C82" s="156">
        <v>0</v>
      </c>
      <c r="D82" s="156">
        <v>0</v>
      </c>
      <c r="E82" s="156">
        <v>100</v>
      </c>
      <c r="F82" s="156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408</v>
      </c>
      <c r="B83" s="156">
        <v>0</v>
      </c>
      <c r="C83" s="156">
        <v>0</v>
      </c>
      <c r="D83" s="156">
        <v>0</v>
      </c>
      <c r="E83" s="156">
        <v>100</v>
      </c>
      <c r="F83" s="156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409</v>
      </c>
      <c r="B84" s="156">
        <v>0</v>
      </c>
      <c r="C84" s="156">
        <v>0</v>
      </c>
      <c r="D84" s="156">
        <v>0</v>
      </c>
      <c r="E84" s="156">
        <v>100</v>
      </c>
      <c r="F84" s="156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410</v>
      </c>
      <c r="B85" s="156">
        <v>0</v>
      </c>
      <c r="C85" s="156">
        <v>0</v>
      </c>
      <c r="D85" s="156">
        <v>0</v>
      </c>
      <c r="E85" s="156">
        <v>100</v>
      </c>
      <c r="F85" s="156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411</v>
      </c>
      <c r="B86" s="156">
        <v>0</v>
      </c>
      <c r="C86" s="156">
        <v>0</v>
      </c>
      <c r="D86" s="156">
        <v>0</v>
      </c>
      <c r="E86" s="156">
        <v>100</v>
      </c>
      <c r="F86" s="156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427</v>
      </c>
      <c r="B87" s="156">
        <v>0</v>
      </c>
      <c r="C87" s="156">
        <v>0</v>
      </c>
      <c r="D87" s="156">
        <v>0</v>
      </c>
      <c r="E87" s="156">
        <v>100</v>
      </c>
      <c r="F87" s="156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428</v>
      </c>
      <c r="B88" s="156">
        <v>0</v>
      </c>
      <c r="C88" s="156">
        <v>0</v>
      </c>
      <c r="D88" s="156">
        <v>0</v>
      </c>
      <c r="E88" s="156">
        <v>100</v>
      </c>
      <c r="F88" s="156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424</v>
      </c>
      <c r="B89" s="156">
        <v>0</v>
      </c>
      <c r="C89" s="156">
        <v>0</v>
      </c>
      <c r="D89" s="156">
        <v>0</v>
      </c>
      <c r="E89" s="156">
        <v>100</v>
      </c>
      <c r="F89" s="156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425</v>
      </c>
      <c r="B90" s="156">
        <v>0</v>
      </c>
      <c r="C90" s="156">
        <v>0</v>
      </c>
      <c r="D90" s="156">
        <v>0</v>
      </c>
      <c r="E90" s="156">
        <v>100</v>
      </c>
      <c r="F90" s="156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429</v>
      </c>
      <c r="B91" s="156">
        <v>0</v>
      </c>
      <c r="C91" s="156">
        <v>0</v>
      </c>
      <c r="D91" s="156">
        <v>0</v>
      </c>
      <c r="E91" s="156">
        <v>100</v>
      </c>
      <c r="F91" s="156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407</v>
      </c>
      <c r="B92" s="156">
        <v>0</v>
      </c>
      <c r="C92" s="156">
        <v>0</v>
      </c>
      <c r="D92" s="156">
        <v>0</v>
      </c>
      <c r="E92" s="156">
        <v>100</v>
      </c>
      <c r="F92" s="156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423</v>
      </c>
      <c r="B93" s="156">
        <v>0</v>
      </c>
      <c r="C93" s="156">
        <v>0</v>
      </c>
      <c r="D93" s="156">
        <v>0</v>
      </c>
      <c r="E93" s="156">
        <v>100</v>
      </c>
      <c r="F93" s="156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418</v>
      </c>
      <c r="B94" s="156">
        <v>0</v>
      </c>
      <c r="C94" s="156">
        <v>0</v>
      </c>
      <c r="D94" s="156">
        <v>0</v>
      </c>
      <c r="E94" s="156">
        <v>100</v>
      </c>
      <c r="F94" s="156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412</v>
      </c>
      <c r="B95" s="156">
        <v>0</v>
      </c>
      <c r="C95" s="156">
        <v>0</v>
      </c>
      <c r="D95" s="156">
        <v>0</v>
      </c>
      <c r="E95" s="156">
        <v>100</v>
      </c>
      <c r="F95" s="156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431</v>
      </c>
      <c r="B96" s="156">
        <v>0</v>
      </c>
      <c r="C96" s="156">
        <v>0</v>
      </c>
      <c r="D96" s="156">
        <v>0</v>
      </c>
      <c r="E96" s="156">
        <v>100</v>
      </c>
      <c r="F96" s="156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6">
        <v>0</v>
      </c>
      <c r="C97" s="156">
        <v>0</v>
      </c>
      <c r="D97" s="156">
        <v>0</v>
      </c>
      <c r="E97" s="156">
        <v>100</v>
      </c>
      <c r="F97" s="156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6">
        <v>0</v>
      </c>
      <c r="C98" s="156">
        <v>0</v>
      </c>
      <c r="D98" s="156">
        <v>0</v>
      </c>
      <c r="E98" s="156">
        <v>100</v>
      </c>
      <c r="F98" s="156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6">
        <v>0</v>
      </c>
      <c r="C99" s="156">
        <v>0</v>
      </c>
      <c r="D99" s="156">
        <v>0</v>
      </c>
      <c r="E99" s="156">
        <v>100</v>
      </c>
      <c r="F99" s="156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6">
        <v>0</v>
      </c>
      <c r="C100" s="156">
        <v>0</v>
      </c>
      <c r="D100" s="156">
        <v>0</v>
      </c>
      <c r="E100" s="156">
        <v>100</v>
      </c>
      <c r="F100" s="156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6">
        <v>0</v>
      </c>
      <c r="C101" s="156">
        <v>0</v>
      </c>
      <c r="D101" s="156">
        <v>0</v>
      </c>
      <c r="E101" s="156">
        <v>100</v>
      </c>
      <c r="F101" s="156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6">
        <v>0</v>
      </c>
      <c r="C102" s="156">
        <v>0</v>
      </c>
      <c r="D102" s="156">
        <v>0</v>
      </c>
      <c r="E102" s="156">
        <v>100</v>
      </c>
      <c r="F102" s="156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6">
        <v>0</v>
      </c>
      <c r="C103" s="156">
        <v>0</v>
      </c>
      <c r="D103" s="156">
        <v>0</v>
      </c>
      <c r="E103" s="156">
        <v>100</v>
      </c>
      <c r="F103" s="156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6">
        <v>0</v>
      </c>
      <c r="C104" s="156">
        <v>0</v>
      </c>
      <c r="D104" s="156">
        <v>0</v>
      </c>
      <c r="E104" s="156">
        <v>100</v>
      </c>
      <c r="F104" s="156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6">
        <v>0</v>
      </c>
      <c r="C105" s="156">
        <v>0</v>
      </c>
      <c r="D105" s="156">
        <v>0</v>
      </c>
      <c r="E105" s="156">
        <v>100</v>
      </c>
      <c r="F105" s="156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6">
        <v>0</v>
      </c>
      <c r="C106" s="156">
        <v>0</v>
      </c>
      <c r="D106" s="156">
        <v>0</v>
      </c>
      <c r="E106" s="156">
        <v>100</v>
      </c>
      <c r="F106" s="156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6">
        <v>0</v>
      </c>
      <c r="C107" s="156">
        <v>0</v>
      </c>
      <c r="D107" s="156">
        <v>0</v>
      </c>
      <c r="E107" s="156">
        <v>100</v>
      </c>
      <c r="F107" s="156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6">
        <v>0</v>
      </c>
      <c r="C108" s="156">
        <v>0</v>
      </c>
      <c r="D108" s="156">
        <v>0</v>
      </c>
      <c r="E108" s="156">
        <v>100</v>
      </c>
      <c r="F108" s="156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6">
        <v>0</v>
      </c>
      <c r="C109" s="156">
        <v>0</v>
      </c>
      <c r="D109" s="156">
        <v>0</v>
      </c>
      <c r="E109" s="156">
        <v>100</v>
      </c>
      <c r="F109" s="156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6">
        <v>0</v>
      </c>
      <c r="C110" s="156">
        <v>0</v>
      </c>
      <c r="D110" s="156">
        <v>0</v>
      </c>
      <c r="E110" s="156">
        <v>100</v>
      </c>
      <c r="F110" s="156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6">
        <v>0</v>
      </c>
      <c r="C111" s="156">
        <v>0</v>
      </c>
      <c r="D111" s="156">
        <v>0</v>
      </c>
      <c r="E111" s="156">
        <v>100</v>
      </c>
      <c r="F111" s="156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6">
        <v>0</v>
      </c>
      <c r="C112" s="156">
        <v>0</v>
      </c>
      <c r="D112" s="156">
        <v>0</v>
      </c>
      <c r="E112" s="156">
        <v>100</v>
      </c>
      <c r="F112" s="156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6">
        <v>0</v>
      </c>
      <c r="C113" s="156">
        <v>0</v>
      </c>
      <c r="D113" s="156">
        <v>0</v>
      </c>
      <c r="E113" s="156">
        <v>100</v>
      </c>
      <c r="F113" s="156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6">
        <v>0</v>
      </c>
      <c r="C114" s="156">
        <v>0</v>
      </c>
      <c r="D114" s="156">
        <v>0</v>
      </c>
      <c r="E114" s="156">
        <v>100</v>
      </c>
      <c r="F114" s="156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6">
        <v>0</v>
      </c>
      <c r="C115" s="156">
        <v>0</v>
      </c>
      <c r="D115" s="156">
        <v>0</v>
      </c>
      <c r="E115" s="156">
        <v>100</v>
      </c>
      <c r="F115" s="156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6">
        <v>0</v>
      </c>
      <c r="C116" s="156">
        <v>0</v>
      </c>
      <c r="D116" s="156">
        <v>0</v>
      </c>
      <c r="E116" s="156">
        <v>100</v>
      </c>
      <c r="F116" s="156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192">
        <f>Allocation_SG!A1</f>
        <v>45230</v>
      </c>
      <c r="B1" s="216"/>
      <c r="C1" s="216"/>
      <c r="D1" s="223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455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374</v>
      </c>
      <c r="AP1" s="229" t="s">
        <v>375</v>
      </c>
      <c r="AQ1" s="229" t="s">
        <v>376</v>
      </c>
      <c r="AR1" s="229" t="s">
        <v>377</v>
      </c>
    </row>
    <row r="2" spans="1:44">
      <c r="A2" s="25" t="s">
        <v>44</v>
      </c>
      <c r="B2" s="216"/>
      <c r="C2" s="216"/>
      <c r="D2" s="223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D3">
        <f>TWEPL!R3</f>
        <v>7.4021400000000002</v>
      </c>
      <c r="E3">
        <f>GT_NG!T3</f>
        <v>11.220889954702903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58.712717929725464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751.73606477310193</v>
      </c>
      <c r="P3" s="36">
        <v>68.27712916246216</v>
      </c>
      <c r="Q3" s="36">
        <v>22.746931480981925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226.54000000000002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-183.2</v>
      </c>
      <c r="AA3" s="75">
        <f>STOA!J3</f>
        <v>4.0599999999999996</v>
      </c>
      <c r="AB3" s="75">
        <f>-STOA!P3</f>
        <v>0</v>
      </c>
      <c r="AC3">
        <f>SUMIF(B3:AB3,"&gt;0")*$AC$2-SUMIF(B3:AB3,"&lt;0")*($AC$2/(1-$AC$2))+SUMIF(AI3:AR3,"&gt;0")*$AC$2-SUMIF(AI3:AR3,"&lt;0")*($AC$2/(1-$AC$2))</f>
        <v>11.752596647114759</v>
      </c>
      <c r="AD3">
        <f>SUM(B3:AB3,AI3:AR3)-AC3</f>
        <v>955.74327665385965</v>
      </c>
      <c r="AE3">
        <f>'IDT-1'!F3</f>
        <v>-47.488999999999997</v>
      </c>
      <c r="AF3" s="24"/>
      <c r="AG3">
        <f>SUM(AD3:AF3)</f>
        <v>908.25427665385962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0</v>
      </c>
      <c r="AM3" s="34">
        <f>RTM_PXI!J3</f>
        <v>0</v>
      </c>
      <c r="AN3" s="34">
        <f>RTM_PXI!P3</f>
        <v>0</v>
      </c>
      <c r="AO3" s="149">
        <f>GDAM_IEX!J3</f>
        <v>0</v>
      </c>
      <c r="AP3" s="149">
        <f>GDAM_IEX!P3</f>
        <v>0</v>
      </c>
      <c r="AQ3" s="149">
        <f>GDAM_PXI!J3</f>
        <v>0</v>
      </c>
      <c r="AR3" s="149">
        <f>GDAM_PXI!P3</f>
        <v>0</v>
      </c>
    </row>
    <row r="4" spans="1:44">
      <c r="A4" t="s">
        <v>46</v>
      </c>
      <c r="D4">
        <f>TWEPL!R4</f>
        <v>7.4021400000000002</v>
      </c>
      <c r="E4">
        <f>GT_NG!T4</f>
        <v>11.220889954702903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58.712717929725464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682.1085921854517</v>
      </c>
      <c r="P4" s="36">
        <v>68.27712916246216</v>
      </c>
      <c r="Q4" s="36">
        <v>22.746931480981925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176.27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-50</v>
      </c>
      <c r="AA4" s="75">
        <f>STOA!J4</f>
        <v>4.0599999999999996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9.6481042152199503</v>
      </c>
      <c r="AD4">
        <f t="shared" ref="AD4:AD67" si="1">SUM(B4:AB4,AI4:AR4)-AC4</f>
        <v>956.15029649810435</v>
      </c>
      <c r="AE4">
        <f>'IDT-1'!F4</f>
        <v>-59.302999999999997</v>
      </c>
      <c r="AF4" s="24"/>
      <c r="AG4">
        <f t="shared" ref="AG4:AG67" si="2">SUM(AD4:AF4)</f>
        <v>896.84729649810436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-15</v>
      </c>
      <c r="AM4" s="34">
        <f>RTM_PXI!J4</f>
        <v>0</v>
      </c>
      <c r="AN4" s="34">
        <f>RTM_PXI!P4</f>
        <v>0</v>
      </c>
      <c r="AO4" s="149">
        <f>GDAM_IEX!J4</f>
        <v>0</v>
      </c>
      <c r="AP4" s="149">
        <f>GDAM_IEX!P4</f>
        <v>0</v>
      </c>
      <c r="AQ4" s="149">
        <f>GDAM_PXI!J4</f>
        <v>0</v>
      </c>
      <c r="AR4" s="149">
        <f>GDAM_PXI!P4</f>
        <v>0</v>
      </c>
    </row>
    <row r="5" spans="1:44">
      <c r="A5" t="s">
        <v>47</v>
      </c>
      <c r="D5">
        <f>TWEPL!R5</f>
        <v>7.4021400000000002</v>
      </c>
      <c r="E5">
        <f>GT_NG!T5</f>
        <v>11.220889954702903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58.712717929725464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602.71000716476783</v>
      </c>
      <c r="P5" s="36">
        <v>68.27712916246216</v>
      </c>
      <c r="Q5" s="36">
        <v>22.746931480981925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205.27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-50</v>
      </c>
      <c r="AA5" s="75">
        <f>STOA!J5</f>
        <v>4.0599999999999996</v>
      </c>
      <c r="AB5" s="75">
        <f>-STOA!P5</f>
        <v>0</v>
      </c>
      <c r="AC5">
        <f t="shared" si="0"/>
        <v>9.2841207542050004</v>
      </c>
      <c r="AD5">
        <f t="shared" si="1"/>
        <v>945.28569493843531</v>
      </c>
      <c r="AE5">
        <f>'IDT-1'!F5</f>
        <v>-61.244</v>
      </c>
      <c r="AF5" s="24"/>
      <c r="AG5">
        <f t="shared" si="2"/>
        <v>884.04169493843528</v>
      </c>
      <c r="AI5" s="34">
        <f>PXIL!J5</f>
        <v>0</v>
      </c>
      <c r="AJ5" s="34">
        <f>PXIL!P5</f>
        <v>0</v>
      </c>
      <c r="AK5" s="34">
        <f>RTM_IEX!J5</f>
        <v>24.17</v>
      </c>
      <c r="AL5" s="34">
        <f>RTM_IEX!P5</f>
        <v>0</v>
      </c>
      <c r="AM5" s="34">
        <f>RTM_PXI!J5</f>
        <v>0</v>
      </c>
      <c r="AN5" s="34">
        <f>RTM_PXI!P5</f>
        <v>0</v>
      </c>
      <c r="AO5" s="149">
        <f>GDAM_IEX!J5</f>
        <v>0</v>
      </c>
      <c r="AP5" s="149">
        <f>GDAM_IEX!P5</f>
        <v>0</v>
      </c>
      <c r="AQ5" s="149">
        <f>GDAM_PXI!J5</f>
        <v>0</v>
      </c>
      <c r="AR5" s="149">
        <f>GDAM_PXI!P5</f>
        <v>0</v>
      </c>
    </row>
    <row r="6" spans="1:44">
      <c r="A6" t="s">
        <v>48</v>
      </c>
      <c r="D6">
        <f>TWEPL!R6</f>
        <v>7.4021400000000002</v>
      </c>
      <c r="E6">
        <f>GT_NG!T6</f>
        <v>11.220889954702903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58.712717929725464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552.54672396534738</v>
      </c>
      <c r="P6" s="36">
        <v>68.27712916246216</v>
      </c>
      <c r="Q6" s="36">
        <v>22.746931480981925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205.27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0</v>
      </c>
      <c r="AA6" s="75">
        <f>STOA!J6</f>
        <v>4.0599999999999996</v>
      </c>
      <c r="AB6" s="75">
        <f>-STOA!P6</f>
        <v>0</v>
      </c>
      <c r="AC6">
        <f t="shared" si="0"/>
        <v>8.3987774859403341</v>
      </c>
      <c r="AD6">
        <f t="shared" si="1"/>
        <v>946.00775500727957</v>
      </c>
      <c r="AE6">
        <f>'IDT-1'!F6</f>
        <v>-72.634</v>
      </c>
      <c r="AF6" s="24"/>
      <c r="AG6">
        <f t="shared" si="2"/>
        <v>873.37375500727956</v>
      </c>
      <c r="AI6" s="34">
        <f>PXIL!J6</f>
        <v>0</v>
      </c>
      <c r="AJ6" s="34">
        <f>PXIL!P6</f>
        <v>0</v>
      </c>
      <c r="AK6" s="34">
        <f>RTM_IEX!J6</f>
        <v>24.17</v>
      </c>
      <c r="AL6" s="34">
        <f>RTM_IEX!P6</f>
        <v>0</v>
      </c>
      <c r="AM6" s="34">
        <f>RTM_PXI!J6</f>
        <v>0</v>
      </c>
      <c r="AN6" s="34">
        <f>RTM_PXI!P6</f>
        <v>0</v>
      </c>
      <c r="AO6" s="149">
        <f>GDAM_IEX!J6</f>
        <v>0</v>
      </c>
      <c r="AP6" s="149">
        <f>GDAM_IEX!P6</f>
        <v>0</v>
      </c>
      <c r="AQ6" s="149">
        <f>GDAM_PXI!J6</f>
        <v>0</v>
      </c>
      <c r="AR6" s="149">
        <f>GDAM_PXI!P6</f>
        <v>0</v>
      </c>
    </row>
    <row r="7" spans="1:44">
      <c r="A7" t="s">
        <v>49</v>
      </c>
      <c r="D7">
        <f>TWEPL!R7</f>
        <v>7.4021400000000002</v>
      </c>
      <c r="E7">
        <f>GT_NG!T7</f>
        <v>11.220889954702903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58.712717929725464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554.52660258313722</v>
      </c>
      <c r="P7" s="36">
        <v>68.27712916246216</v>
      </c>
      <c r="Q7" s="36">
        <v>22.746931480981925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205.27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0</v>
      </c>
      <c r="AA7" s="75">
        <f>STOA!J7</f>
        <v>4.0599999999999996</v>
      </c>
      <c r="AB7" s="75">
        <f>-STOA!P7</f>
        <v>0</v>
      </c>
      <c r="AC7">
        <f t="shared" si="0"/>
        <v>8.416200417776885</v>
      </c>
      <c r="AD7">
        <f t="shared" si="1"/>
        <v>947.97021069323284</v>
      </c>
      <c r="AE7">
        <f>'IDT-1'!F7</f>
        <v>-79.575999999999993</v>
      </c>
      <c r="AF7" s="24"/>
      <c r="AG7">
        <f t="shared" si="2"/>
        <v>868.39421069323282</v>
      </c>
      <c r="AI7" s="34">
        <f>PXIL!J7</f>
        <v>0</v>
      </c>
      <c r="AJ7" s="34">
        <f>PXIL!P7</f>
        <v>0</v>
      </c>
      <c r="AK7" s="34">
        <f>RTM_IEX!J7</f>
        <v>24.17</v>
      </c>
      <c r="AL7" s="34">
        <f>RTM_IEX!P7</f>
        <v>0</v>
      </c>
      <c r="AM7" s="34">
        <f>RTM_PXI!J7</f>
        <v>0</v>
      </c>
      <c r="AN7" s="34">
        <f>RTM_PXI!P7</f>
        <v>0</v>
      </c>
      <c r="AO7" s="149">
        <f>GDAM_IEX!J7</f>
        <v>0</v>
      </c>
      <c r="AP7" s="149">
        <f>GDAM_IEX!P7</f>
        <v>0</v>
      </c>
      <c r="AQ7" s="149">
        <f>GDAM_PXI!J7</f>
        <v>0</v>
      </c>
      <c r="AR7" s="149">
        <f>GDAM_PXI!P7</f>
        <v>0</v>
      </c>
    </row>
    <row r="8" spans="1:44">
      <c r="A8" t="s">
        <v>50</v>
      </c>
      <c r="D8">
        <f>TWEPL!R8</f>
        <v>7.4021400000000002</v>
      </c>
      <c r="E8">
        <f>GT_NG!T8</f>
        <v>11.220889954702903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58.712717929725464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554.52660258313722</v>
      </c>
      <c r="P8" s="36">
        <v>68.27712916246216</v>
      </c>
      <c r="Q8" s="36">
        <v>22.746931480981925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205.27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0</v>
      </c>
      <c r="AA8" s="75">
        <f>STOA!J8</f>
        <v>4.0599999999999996</v>
      </c>
      <c r="AB8" s="75">
        <f>-STOA!P8</f>
        <v>0</v>
      </c>
      <c r="AC8">
        <f t="shared" si="0"/>
        <v>8.416200417776885</v>
      </c>
      <c r="AD8">
        <f t="shared" si="1"/>
        <v>947.97021069323284</v>
      </c>
      <c r="AE8">
        <f>'IDT-1'!F8</f>
        <v>-93.415000000000006</v>
      </c>
      <c r="AF8" s="24"/>
      <c r="AG8">
        <f t="shared" si="2"/>
        <v>854.55521069323288</v>
      </c>
      <c r="AI8" s="34">
        <f>PXIL!J8</f>
        <v>0</v>
      </c>
      <c r="AJ8" s="34">
        <f>PXIL!P8</f>
        <v>0</v>
      </c>
      <c r="AK8" s="34">
        <f>RTM_IEX!J8</f>
        <v>24.17</v>
      </c>
      <c r="AL8" s="34">
        <f>RTM_IEX!P8</f>
        <v>0</v>
      </c>
      <c r="AM8" s="34">
        <f>RTM_PXI!J8</f>
        <v>0</v>
      </c>
      <c r="AN8" s="34">
        <f>RTM_PXI!P8</f>
        <v>0</v>
      </c>
      <c r="AO8" s="149">
        <f>GDAM_IEX!J8</f>
        <v>0</v>
      </c>
      <c r="AP8" s="149">
        <f>GDAM_IEX!P8</f>
        <v>0</v>
      </c>
      <c r="AQ8" s="149">
        <f>GDAM_PXI!J8</f>
        <v>0</v>
      </c>
      <c r="AR8" s="149">
        <f>GDAM_PXI!P8</f>
        <v>0</v>
      </c>
    </row>
    <row r="9" spans="1:44">
      <c r="A9" t="s">
        <v>51</v>
      </c>
      <c r="D9">
        <f>TWEPL!R9</f>
        <v>7.4021400000000002</v>
      </c>
      <c r="E9">
        <f>GT_NG!T9</f>
        <v>11.220889954702903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58.712717929725464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541.89605678722603</v>
      </c>
      <c r="P9" s="36">
        <v>68.27712916246216</v>
      </c>
      <c r="Q9" s="36">
        <v>22.746931480981925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207.86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0</v>
      </c>
      <c r="AA9" s="75">
        <f>STOA!J9</f>
        <v>4.0599999999999996</v>
      </c>
      <c r="AB9" s="75">
        <f>-STOA!P9</f>
        <v>0</v>
      </c>
      <c r="AC9">
        <f t="shared" si="0"/>
        <v>8.3278436147728669</v>
      </c>
      <c r="AD9">
        <f t="shared" si="1"/>
        <v>938.01802170032556</v>
      </c>
      <c r="AE9">
        <f>'IDT-1'!F9</f>
        <v>-88.244</v>
      </c>
      <c r="AF9" s="24"/>
      <c r="AG9">
        <f t="shared" si="2"/>
        <v>849.77402170032553</v>
      </c>
      <c r="AI9" s="34">
        <f>PXIL!J9</f>
        <v>0</v>
      </c>
      <c r="AJ9" s="34">
        <f>PXIL!P9</f>
        <v>0</v>
      </c>
      <c r="AK9" s="34">
        <f>RTM_IEX!J9</f>
        <v>24.17</v>
      </c>
      <c r="AL9" s="34">
        <f>RTM_IEX!P9</f>
        <v>0</v>
      </c>
      <c r="AM9" s="34">
        <f>RTM_PXI!J9</f>
        <v>0</v>
      </c>
      <c r="AN9" s="34">
        <f>RTM_PXI!P9</f>
        <v>0</v>
      </c>
      <c r="AO9" s="149">
        <f>GDAM_IEX!J9</f>
        <v>0</v>
      </c>
      <c r="AP9" s="149">
        <f>GDAM_IEX!P9</f>
        <v>0</v>
      </c>
      <c r="AQ9" s="149">
        <f>GDAM_PXI!J9</f>
        <v>0</v>
      </c>
      <c r="AR9" s="149">
        <f>GDAM_PXI!P9</f>
        <v>0</v>
      </c>
    </row>
    <row r="10" spans="1:44">
      <c r="A10" t="s">
        <v>52</v>
      </c>
      <c r="D10">
        <f>TWEPL!R10</f>
        <v>7.4021400000000002</v>
      </c>
      <c r="E10">
        <f>GT_NG!T10</f>
        <v>11.220889954702903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58.712717929725464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541.41725882640242</v>
      </c>
      <c r="P10" s="36">
        <v>68.27712916246216</v>
      </c>
      <c r="Q10" s="36">
        <v>22.746931480981925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182.96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0</v>
      </c>
      <c r="AA10" s="75">
        <f>STOA!J10</f>
        <v>4.0599999999999996</v>
      </c>
      <c r="AB10" s="75">
        <f>-STOA!P10</f>
        <v>0</v>
      </c>
      <c r="AC10">
        <f t="shared" si="0"/>
        <v>8.1896061927176191</v>
      </c>
      <c r="AD10">
        <f t="shared" si="1"/>
        <v>922.44746116155727</v>
      </c>
      <c r="AE10">
        <f>'IDT-1'!F10</f>
        <v>-79.146000000000001</v>
      </c>
      <c r="AF10" s="24"/>
      <c r="AG10">
        <f t="shared" si="2"/>
        <v>843.30146116155731</v>
      </c>
      <c r="AI10" s="34">
        <f>PXIL!J10</f>
        <v>0</v>
      </c>
      <c r="AJ10" s="34">
        <f>PXIL!P10</f>
        <v>0</v>
      </c>
      <c r="AK10" s="34">
        <f>RTM_IEX!J10</f>
        <v>33.840000000000003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49">
        <f>GDAM_IEX!J10</f>
        <v>0</v>
      </c>
      <c r="AP10" s="149">
        <f>GDAM_IEX!P10</f>
        <v>0</v>
      </c>
      <c r="AQ10" s="149">
        <f>GDAM_PXI!J10</f>
        <v>0</v>
      </c>
      <c r="AR10" s="149">
        <f>GDAM_PXI!P10</f>
        <v>0</v>
      </c>
    </row>
    <row r="11" spans="1:44">
      <c r="A11" t="s">
        <v>53</v>
      </c>
      <c r="D11">
        <f>TWEPL!R11</f>
        <v>7.4021400000000002</v>
      </c>
      <c r="E11">
        <f>GT_NG!T11</f>
        <v>11.220889954702903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58.712717929725464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539.32750590428157</v>
      </c>
      <c r="P11" s="36">
        <v>68.27712916246216</v>
      </c>
      <c r="Q11" s="36">
        <v>22.746931480981925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199.26999999999998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-23</v>
      </c>
      <c r="AA11" s="75">
        <f>STOA!J11</f>
        <v>4.0599999999999996</v>
      </c>
      <c r="AB11" s="75">
        <f>-STOA!P11</f>
        <v>0</v>
      </c>
      <c r="AC11">
        <f t="shared" si="0"/>
        <v>8.3742693000134469</v>
      </c>
      <c r="AD11">
        <f t="shared" si="1"/>
        <v>897.04304513214049</v>
      </c>
      <c r="AE11">
        <f>'IDT-1'!F11</f>
        <v>-55.392000000000003</v>
      </c>
      <c r="AF11" s="24"/>
      <c r="AG11">
        <f t="shared" si="2"/>
        <v>841.65104513214044</v>
      </c>
      <c r="AI11" s="34">
        <f>PXIL!J11</f>
        <v>0</v>
      </c>
      <c r="AJ11" s="34">
        <f>PXIL!P11</f>
        <v>0</v>
      </c>
      <c r="AK11" s="34">
        <f>RTM_IEX!J11</f>
        <v>17.399999999999999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49">
        <f>GDAM_IEX!J11</f>
        <v>0</v>
      </c>
      <c r="AP11" s="149">
        <f>GDAM_IEX!P11</f>
        <v>0</v>
      </c>
      <c r="AQ11" s="149">
        <f>GDAM_PXI!J11</f>
        <v>0</v>
      </c>
      <c r="AR11" s="149">
        <f>GDAM_PXI!P11</f>
        <v>0</v>
      </c>
    </row>
    <row r="12" spans="1:44">
      <c r="A12" t="s">
        <v>54</v>
      </c>
      <c r="D12">
        <f>TWEPL!R12</f>
        <v>7.4021400000000002</v>
      </c>
      <c r="E12">
        <f>GT_NG!T12</f>
        <v>11.220889954702903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58.712717929725464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539.65380090428152</v>
      </c>
      <c r="P12" s="36">
        <v>68.27712916246216</v>
      </c>
      <c r="Q12" s="36">
        <v>22.746931480981925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199.13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-23</v>
      </c>
      <c r="AA12" s="75">
        <f>STOA!J12</f>
        <v>4.0599999999999996</v>
      </c>
      <c r="AB12" s="75">
        <f>-STOA!P12</f>
        <v>0</v>
      </c>
      <c r="AC12">
        <f t="shared" si="0"/>
        <v>8.3759086960134468</v>
      </c>
      <c r="AD12">
        <f t="shared" si="1"/>
        <v>897.2277007361406</v>
      </c>
      <c r="AE12">
        <f>'IDT-1'!F12</f>
        <v>-60.674999999999997</v>
      </c>
      <c r="AF12" s="24"/>
      <c r="AG12">
        <f t="shared" si="2"/>
        <v>836.55270073614065</v>
      </c>
      <c r="AI12" s="34">
        <f>PXIL!J12</f>
        <v>0</v>
      </c>
      <c r="AJ12" s="34">
        <f>PXIL!P12</f>
        <v>0</v>
      </c>
      <c r="AK12" s="34">
        <f>RTM_IEX!J12</f>
        <v>17.399999999999999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9">
        <f>GDAM_IEX!J12</f>
        <v>0</v>
      </c>
      <c r="AP12" s="149">
        <f>GDAM_IEX!P12</f>
        <v>0</v>
      </c>
      <c r="AQ12" s="149">
        <f>GDAM_PXI!J12</f>
        <v>0</v>
      </c>
      <c r="AR12" s="149">
        <f>GDAM_PXI!P12</f>
        <v>0</v>
      </c>
    </row>
    <row r="13" spans="1:44">
      <c r="A13" t="s">
        <v>55</v>
      </c>
      <c r="D13">
        <f>TWEPL!R13</f>
        <v>7.4021400000000002</v>
      </c>
      <c r="E13">
        <f>GT_NG!T13</f>
        <v>11.220889954702903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58.712717929725464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541.26178252928162</v>
      </c>
      <c r="P13" s="36">
        <v>68.27712916246216</v>
      </c>
      <c r="Q13" s="36">
        <v>22.746931480981925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198.97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-23</v>
      </c>
      <c r="AA13" s="75">
        <f>STOA!J13</f>
        <v>4.0599999999999996</v>
      </c>
      <c r="AB13" s="75">
        <f>-STOA!P13</f>
        <v>0</v>
      </c>
      <c r="AC13">
        <f t="shared" si="0"/>
        <v>8.2355309343134486</v>
      </c>
      <c r="AD13">
        <f t="shared" si="1"/>
        <v>881.41606012284069</v>
      </c>
      <c r="AE13">
        <f>'IDT-1'!F13</f>
        <v>-68.197999999999993</v>
      </c>
      <c r="AF13" s="24"/>
      <c r="AG13">
        <f t="shared" si="2"/>
        <v>813.21806012284071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49">
        <f>GDAM_IEX!J13</f>
        <v>0</v>
      </c>
      <c r="AP13" s="149">
        <f>GDAM_IEX!P13</f>
        <v>0</v>
      </c>
      <c r="AQ13" s="149">
        <f>GDAM_PXI!J13</f>
        <v>0</v>
      </c>
      <c r="AR13" s="149">
        <f>GDAM_PXI!P13</f>
        <v>0</v>
      </c>
    </row>
    <row r="14" spans="1:44">
      <c r="A14" t="s">
        <v>56</v>
      </c>
      <c r="D14">
        <f>TWEPL!R14</f>
        <v>7.4021400000000002</v>
      </c>
      <c r="E14">
        <f>GT_NG!T14</f>
        <v>11.220889954702903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58.712717929725464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541.26178252928162</v>
      </c>
      <c r="P14" s="36">
        <v>68.27712916246216</v>
      </c>
      <c r="Q14" s="36">
        <v>22.746931480981925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198.63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-23</v>
      </c>
      <c r="AA14" s="75">
        <f>STOA!J14</f>
        <v>4.0599999999999996</v>
      </c>
      <c r="AB14" s="75">
        <f>-STOA!P14</f>
        <v>0</v>
      </c>
      <c r="AC14">
        <f t="shared" si="0"/>
        <v>8.2325389343134479</v>
      </c>
      <c r="AD14">
        <f t="shared" si="1"/>
        <v>881.07905212284072</v>
      </c>
      <c r="AE14">
        <f>'IDT-1'!F14</f>
        <v>-76.658000000000001</v>
      </c>
      <c r="AF14" s="24"/>
      <c r="AG14">
        <f t="shared" si="2"/>
        <v>804.42105212284071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49">
        <f>GDAM_IEX!J14</f>
        <v>0</v>
      </c>
      <c r="AP14" s="149">
        <f>GDAM_IEX!P14</f>
        <v>0</v>
      </c>
      <c r="AQ14" s="149">
        <f>GDAM_PXI!J14</f>
        <v>0</v>
      </c>
      <c r="AR14" s="149">
        <f>GDAM_PXI!P14</f>
        <v>0</v>
      </c>
    </row>
    <row r="15" spans="1:44">
      <c r="A15" t="s">
        <v>57</v>
      </c>
      <c r="D15">
        <f>TWEPL!R15</f>
        <v>7.4021400000000002</v>
      </c>
      <c r="E15">
        <f>GT_NG!T15</f>
        <v>11.220889954702903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58.712717929725464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539.65380090428152</v>
      </c>
      <c r="P15" s="36">
        <v>68.27712916246216</v>
      </c>
      <c r="Q15" s="36">
        <v>22.746931480981925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198.59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-23</v>
      </c>
      <c r="AA15" s="75">
        <f>STOA!J15</f>
        <v>4.0599999999999996</v>
      </c>
      <c r="AB15" s="75">
        <f>-STOA!P15</f>
        <v>0</v>
      </c>
      <c r="AC15">
        <f t="shared" si="0"/>
        <v>8.3031326960134475</v>
      </c>
      <c r="AD15">
        <f t="shared" si="1"/>
        <v>889.0304767361406</v>
      </c>
      <c r="AE15">
        <f>'IDT-1'!F15</f>
        <v>-84.99</v>
      </c>
      <c r="AF15" s="24"/>
      <c r="AG15">
        <f t="shared" si="2"/>
        <v>804.04047673614059</v>
      </c>
      <c r="AI15" s="34">
        <f>PXIL!J15</f>
        <v>0</v>
      </c>
      <c r="AJ15" s="34">
        <f>PXIL!P15</f>
        <v>0</v>
      </c>
      <c r="AK15" s="34">
        <f>RTM_IEX!J15</f>
        <v>9.67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49">
        <f>GDAM_IEX!J15</f>
        <v>0</v>
      </c>
      <c r="AP15" s="149">
        <f>GDAM_IEX!P15</f>
        <v>0</v>
      </c>
      <c r="AQ15" s="149">
        <f>GDAM_PXI!J15</f>
        <v>0</v>
      </c>
      <c r="AR15" s="149">
        <f>GDAM_PXI!P15</f>
        <v>0</v>
      </c>
    </row>
    <row r="16" spans="1:44">
      <c r="A16" t="s">
        <v>58</v>
      </c>
      <c r="D16">
        <f>TWEPL!R16</f>
        <v>7.4021400000000002</v>
      </c>
      <c r="E16">
        <f>GT_NG!T16</f>
        <v>11.220889954702903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58.712717929725464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539.65380090428152</v>
      </c>
      <c r="P16" s="36">
        <v>68.27712916246216</v>
      </c>
      <c r="Q16" s="36">
        <v>22.746931480981925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198.57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-25</v>
      </c>
      <c r="AA16" s="75">
        <f>STOA!J16</f>
        <v>4.0599999999999996</v>
      </c>
      <c r="AB16" s="75">
        <f>-STOA!P16</f>
        <v>0</v>
      </c>
      <c r="AC16">
        <f t="shared" si="0"/>
        <v>8.320712951057839</v>
      </c>
      <c r="AD16">
        <f t="shared" si="1"/>
        <v>886.99289648109618</v>
      </c>
      <c r="AE16">
        <f>'IDT-1'!F16</f>
        <v>-88.224999999999994</v>
      </c>
      <c r="AF16" s="24"/>
      <c r="AG16">
        <f t="shared" si="2"/>
        <v>798.76789648109616</v>
      </c>
      <c r="AI16" s="34">
        <f>PXIL!J16</f>
        <v>0</v>
      </c>
      <c r="AJ16" s="34">
        <f>PXIL!P16</f>
        <v>0</v>
      </c>
      <c r="AK16" s="34">
        <f>RTM_IEX!J16</f>
        <v>9.67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49">
        <f>GDAM_IEX!J16</f>
        <v>0</v>
      </c>
      <c r="AP16" s="149">
        <f>GDAM_IEX!P16</f>
        <v>0</v>
      </c>
      <c r="AQ16" s="149">
        <f>GDAM_PXI!J16</f>
        <v>0</v>
      </c>
      <c r="AR16" s="149">
        <f>GDAM_PXI!P16</f>
        <v>0</v>
      </c>
    </row>
    <row r="17" spans="1:44">
      <c r="A17" t="s">
        <v>59</v>
      </c>
      <c r="D17">
        <f>TWEPL!R17</f>
        <v>7.4021400000000002</v>
      </c>
      <c r="E17">
        <f>GT_NG!T17</f>
        <v>11.220889954702903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58.712717929725464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539.65380090428152</v>
      </c>
      <c r="P17" s="36">
        <v>68.27712916246216</v>
      </c>
      <c r="Q17" s="36">
        <v>22.746931480981925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198.55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0</v>
      </c>
      <c r="AA17" s="75">
        <f>STOA!J17</f>
        <v>4.0599999999999996</v>
      </c>
      <c r="AB17" s="75">
        <f>-STOA!P17</f>
        <v>0</v>
      </c>
      <c r="AC17">
        <f t="shared" si="0"/>
        <v>8.2354409510578392</v>
      </c>
      <c r="AD17">
        <f t="shared" si="1"/>
        <v>877.38816848109627</v>
      </c>
      <c r="AE17">
        <f>'IDT-1'!F17</f>
        <v>-83.036000000000001</v>
      </c>
      <c r="AF17" s="24"/>
      <c r="AG17">
        <f t="shared" si="2"/>
        <v>794.35216848109621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-25</v>
      </c>
      <c r="AM17" s="34">
        <f>RTM_PXI!J17</f>
        <v>0</v>
      </c>
      <c r="AN17" s="34">
        <f>RTM_PXI!P17</f>
        <v>0</v>
      </c>
      <c r="AO17" s="149">
        <f>GDAM_IEX!J17</f>
        <v>0</v>
      </c>
      <c r="AP17" s="149">
        <f>GDAM_IEX!P17</f>
        <v>0</v>
      </c>
      <c r="AQ17" s="149">
        <f>GDAM_PXI!J17</f>
        <v>0</v>
      </c>
      <c r="AR17" s="149">
        <f>GDAM_PXI!P17</f>
        <v>0</v>
      </c>
    </row>
    <row r="18" spans="1:44">
      <c r="A18" t="s">
        <v>60</v>
      </c>
      <c r="D18">
        <f>TWEPL!R18</f>
        <v>7.4021400000000002</v>
      </c>
      <c r="E18">
        <f>GT_NG!T18</f>
        <v>11.220889954702903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58.712717929725464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539.65380090428152</v>
      </c>
      <c r="P18" s="36">
        <v>68.27712916246216</v>
      </c>
      <c r="Q18" s="36">
        <v>22.746931480981925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200.13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-27</v>
      </c>
      <c r="AA18" s="75">
        <f>STOA!J18</f>
        <v>4.0599999999999996</v>
      </c>
      <c r="AB18" s="75">
        <f>-STOA!P18</f>
        <v>0</v>
      </c>
      <c r="AC18">
        <f t="shared" si="0"/>
        <v>8.2671012061022306</v>
      </c>
      <c r="AD18">
        <f t="shared" si="1"/>
        <v>876.93650822605184</v>
      </c>
      <c r="AE18">
        <f>'IDT-1'!F18</f>
        <v>-85.918999999999997</v>
      </c>
      <c r="AF18" s="24"/>
      <c r="AG18">
        <f t="shared" si="2"/>
        <v>791.01750822605186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49">
        <f>GDAM_IEX!J18</f>
        <v>0</v>
      </c>
      <c r="AP18" s="149">
        <f>GDAM_IEX!P18</f>
        <v>0</v>
      </c>
      <c r="AQ18" s="149">
        <f>GDAM_PXI!J18</f>
        <v>0</v>
      </c>
      <c r="AR18" s="149">
        <f>GDAM_PXI!P18</f>
        <v>0</v>
      </c>
    </row>
    <row r="19" spans="1:44">
      <c r="A19" t="s">
        <v>61</v>
      </c>
      <c r="D19">
        <f>TWEPL!R19</f>
        <v>7.4021400000000002</v>
      </c>
      <c r="E19">
        <f>GT_NG!T19</f>
        <v>10.900848617574598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58.712717929725464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546.39525850956136</v>
      </c>
      <c r="P19" s="36">
        <v>68.27712916246216</v>
      </c>
      <c r="Q19" s="36">
        <v>22.746931480981925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213.5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-23</v>
      </c>
      <c r="AA19" s="75">
        <f>STOA!J19</f>
        <v>4.0599999999999996</v>
      </c>
      <c r="AB19" s="75">
        <f>-STOA!P19</f>
        <v>0</v>
      </c>
      <c r="AC19">
        <f t="shared" si="0"/>
        <v>8.5122906894395243</v>
      </c>
      <c r="AD19">
        <f t="shared" si="1"/>
        <v>888.48273501086601</v>
      </c>
      <c r="AE19">
        <f>'IDT-1'!F19</f>
        <v>-86.524000000000001</v>
      </c>
      <c r="AF19" s="24"/>
      <c r="AG19">
        <f t="shared" si="2"/>
        <v>801.95873501086601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-12</v>
      </c>
      <c r="AM19" s="34">
        <f>RTM_PXI!J19</f>
        <v>0</v>
      </c>
      <c r="AN19" s="34">
        <f>RTM_PXI!P19</f>
        <v>0</v>
      </c>
      <c r="AO19" s="149">
        <f>GDAM_IEX!J19</f>
        <v>0</v>
      </c>
      <c r="AP19" s="149">
        <f>GDAM_IEX!P19</f>
        <v>0</v>
      </c>
      <c r="AQ19" s="149">
        <f>GDAM_PXI!J19</f>
        <v>0</v>
      </c>
      <c r="AR19" s="149">
        <f>GDAM_PXI!P19</f>
        <v>0</v>
      </c>
    </row>
    <row r="20" spans="1:44">
      <c r="A20" t="s">
        <v>62</v>
      </c>
      <c r="D20">
        <f>TWEPL!R20</f>
        <v>7.4021400000000002</v>
      </c>
      <c r="E20">
        <f>GT_NG!T20</f>
        <v>10.900848617574598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58.712717929725464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546.39522306946219</v>
      </c>
      <c r="P20" s="36">
        <v>68.27712916246216</v>
      </c>
      <c r="Q20" s="36">
        <v>22.746931480981925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213.58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-23</v>
      </c>
      <c r="AA20" s="75">
        <f>STOA!J20</f>
        <v>4.0599999999999996</v>
      </c>
      <c r="AB20" s="75">
        <f>-STOA!P20</f>
        <v>0</v>
      </c>
      <c r="AC20">
        <f t="shared" si="0"/>
        <v>8.5129943775666526</v>
      </c>
      <c r="AD20">
        <f t="shared" si="1"/>
        <v>888.56199588263974</v>
      </c>
      <c r="AE20">
        <f>'IDT-1'!F20</f>
        <v>-86.036000000000001</v>
      </c>
      <c r="AF20" s="24"/>
      <c r="AG20">
        <f t="shared" si="2"/>
        <v>802.52599588263979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-12</v>
      </c>
      <c r="AM20" s="34">
        <f>RTM_PXI!J20</f>
        <v>0</v>
      </c>
      <c r="AN20" s="34">
        <f>RTM_PXI!P20</f>
        <v>0</v>
      </c>
      <c r="AO20" s="149">
        <f>GDAM_IEX!J20</f>
        <v>0</v>
      </c>
      <c r="AP20" s="149">
        <f>GDAM_IEX!P20</f>
        <v>0</v>
      </c>
      <c r="AQ20" s="149">
        <f>GDAM_PXI!J20</f>
        <v>0</v>
      </c>
      <c r="AR20" s="149">
        <f>GDAM_PXI!P20</f>
        <v>0</v>
      </c>
    </row>
    <row r="21" spans="1:44">
      <c r="A21" t="s">
        <v>63</v>
      </c>
      <c r="D21">
        <f>TWEPL!R21</f>
        <v>7.4021400000000002</v>
      </c>
      <c r="E21">
        <f>GT_NG!T21</f>
        <v>10.900848617574598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58.712717929725464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546.39522306946219</v>
      </c>
      <c r="P21" s="36">
        <v>68.27712916246216</v>
      </c>
      <c r="Q21" s="36">
        <v>22.746931480981925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213.4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-23</v>
      </c>
      <c r="AA21" s="75">
        <f>STOA!J21</f>
        <v>4.0599999999999996</v>
      </c>
      <c r="AB21" s="75">
        <f>-STOA!P21</f>
        <v>0</v>
      </c>
      <c r="AC21">
        <f t="shared" si="0"/>
        <v>8.5114103775666514</v>
      </c>
      <c r="AD21">
        <f t="shared" si="1"/>
        <v>888.38357988263965</v>
      </c>
      <c r="AE21">
        <f>'IDT-1'!F21</f>
        <v>-77.525999999999996</v>
      </c>
      <c r="AF21" s="24"/>
      <c r="AG21">
        <f t="shared" si="2"/>
        <v>810.8575798826397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-12</v>
      </c>
      <c r="AM21" s="34">
        <f>RTM_PXI!J21</f>
        <v>0</v>
      </c>
      <c r="AN21" s="34">
        <f>RTM_PXI!P21</f>
        <v>0</v>
      </c>
      <c r="AO21" s="149">
        <f>GDAM_IEX!J21</f>
        <v>0</v>
      </c>
      <c r="AP21" s="149">
        <f>GDAM_IEX!P21</f>
        <v>0</v>
      </c>
      <c r="AQ21" s="149">
        <f>GDAM_PXI!J21</f>
        <v>0</v>
      </c>
      <c r="AR21" s="149">
        <f>GDAM_PXI!P21</f>
        <v>0</v>
      </c>
    </row>
    <row r="22" spans="1:44">
      <c r="A22" t="s">
        <v>64</v>
      </c>
      <c r="D22">
        <f>TWEPL!R22</f>
        <v>7.4021400000000002</v>
      </c>
      <c r="E22">
        <f>GT_NG!T22</f>
        <v>10.900848617574598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58.712717929725464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550.30198462610133</v>
      </c>
      <c r="P22" s="36">
        <v>68.27712916246216</v>
      </c>
      <c r="Q22" s="36">
        <v>22.746931480981925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238.01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-44</v>
      </c>
      <c r="AA22" s="75">
        <f>STOA!J22</f>
        <v>4.0599999999999996</v>
      </c>
      <c r="AB22" s="75">
        <f>-STOA!P22</f>
        <v>0</v>
      </c>
      <c r="AC22">
        <f t="shared" si="0"/>
        <v>8.9487985572311786</v>
      </c>
      <c r="AD22">
        <f t="shared" si="1"/>
        <v>895.46295325961432</v>
      </c>
      <c r="AE22">
        <f>'IDT-1'!F22</f>
        <v>-64.975999999999999</v>
      </c>
      <c r="AF22" s="24"/>
      <c r="AG22">
        <f t="shared" si="2"/>
        <v>830.48695325961432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-12</v>
      </c>
      <c r="AM22" s="34">
        <f>RTM_PXI!J22</f>
        <v>0</v>
      </c>
      <c r="AN22" s="34">
        <f>RTM_PXI!P22</f>
        <v>0</v>
      </c>
      <c r="AO22" s="149">
        <f>GDAM_IEX!J22</f>
        <v>0</v>
      </c>
      <c r="AP22" s="149">
        <f>GDAM_IEX!P22</f>
        <v>0</v>
      </c>
      <c r="AQ22" s="149">
        <f>GDAM_PXI!J22</f>
        <v>0</v>
      </c>
      <c r="AR22" s="149">
        <f>GDAM_PXI!P22</f>
        <v>0</v>
      </c>
    </row>
    <row r="23" spans="1:44">
      <c r="A23" t="s">
        <v>65</v>
      </c>
      <c r="D23">
        <f>TWEPL!R23</f>
        <v>7.4021400000000002</v>
      </c>
      <c r="E23">
        <f>GT_NG!T23</f>
        <v>11.220889954702903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58.712717929725464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630.07173922890559</v>
      </c>
      <c r="P23" s="36">
        <v>68.27712916246216</v>
      </c>
      <c r="Q23" s="36">
        <v>22.746931480981925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247.67999999999998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-50</v>
      </c>
      <c r="AA23" s="75">
        <f>STOA!J23</f>
        <v>4.0599999999999996</v>
      </c>
      <c r="AB23" s="75">
        <f>-STOA!P23</f>
        <v>0</v>
      </c>
      <c r="AC23">
        <f t="shared" si="0"/>
        <v>9.9517598220352728</v>
      </c>
      <c r="AD23">
        <f t="shared" si="1"/>
        <v>960.21978793474273</v>
      </c>
      <c r="AE23">
        <f>'IDT-1'!F23</f>
        <v>-99.596000000000004</v>
      </c>
      <c r="AF23" s="24"/>
      <c r="AG23">
        <f t="shared" si="2"/>
        <v>860.62378793474272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-30</v>
      </c>
      <c r="AM23" s="34">
        <f>RTM_PXI!J23</f>
        <v>0</v>
      </c>
      <c r="AN23" s="34">
        <f>RTM_PXI!P23</f>
        <v>0</v>
      </c>
      <c r="AO23" s="149">
        <f>GDAM_IEX!J23</f>
        <v>0</v>
      </c>
      <c r="AP23" s="149">
        <f>GDAM_IEX!P23</f>
        <v>0</v>
      </c>
      <c r="AQ23" s="149">
        <f>GDAM_PXI!J23</f>
        <v>0</v>
      </c>
      <c r="AR23" s="149">
        <f>GDAM_PXI!P23</f>
        <v>0</v>
      </c>
    </row>
    <row r="24" spans="1:44">
      <c r="A24" t="s">
        <v>66</v>
      </c>
      <c r="D24">
        <f>TWEPL!R24</f>
        <v>7.4021400000000002</v>
      </c>
      <c r="E24">
        <f>GT_NG!T24</f>
        <v>11.220889954702903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58.712717929725464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704.54536130862732</v>
      </c>
      <c r="P24" s="36">
        <v>68.27712916246216</v>
      </c>
      <c r="Q24" s="36">
        <v>22.746931480981925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256.09999999999997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-303</v>
      </c>
      <c r="AA24" s="75">
        <f>STOA!J24</f>
        <v>4.0599999999999996</v>
      </c>
      <c r="AB24" s="75">
        <f>-STOA!P24</f>
        <v>0</v>
      </c>
      <c r="AC24">
        <f t="shared" si="0"/>
        <v>13.681934133786379</v>
      </c>
      <c r="AD24">
        <f t="shared" si="1"/>
        <v>932.39323570271335</v>
      </c>
      <c r="AE24">
        <f>'IDT-1'!F24</f>
        <v>-79.266000000000005</v>
      </c>
      <c r="AF24" s="24"/>
      <c r="AG24">
        <f t="shared" si="2"/>
        <v>853.12723570271339</v>
      </c>
      <c r="AI24" s="34">
        <f>PXIL!J24</f>
        <v>0</v>
      </c>
      <c r="AJ24" s="34">
        <f>PXIL!P24</f>
        <v>0</v>
      </c>
      <c r="AK24" s="34">
        <f>RTM_IEX!J24</f>
        <v>116.01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9">
        <f>GDAM_IEX!J24</f>
        <v>0</v>
      </c>
      <c r="AP24" s="149">
        <f>GDAM_IEX!P24</f>
        <v>0</v>
      </c>
      <c r="AQ24" s="149">
        <f>GDAM_PXI!J24</f>
        <v>0</v>
      </c>
      <c r="AR24" s="149">
        <f>GDAM_PXI!P24</f>
        <v>0</v>
      </c>
    </row>
    <row r="25" spans="1:44">
      <c r="A25" t="s">
        <v>67</v>
      </c>
      <c r="D25">
        <f>TWEPL!R25</f>
        <v>7.4021400000000002</v>
      </c>
      <c r="E25">
        <f>GT_NG!T25</f>
        <v>11.220889954702903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58.712717929725464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779.67689317631687</v>
      </c>
      <c r="P25" s="36">
        <v>68.877103935418774</v>
      </c>
      <c r="Q25" s="36">
        <v>22.746931480981925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259.77999999999997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-253</v>
      </c>
      <c r="AA25" s="75">
        <f>STOA!J25</f>
        <v>4.0599999999999996</v>
      </c>
      <c r="AB25" s="75">
        <f>-STOA!P25</f>
        <v>0</v>
      </c>
      <c r="AC25">
        <f t="shared" si="0"/>
        <v>13.511545016114299</v>
      </c>
      <c r="AD25">
        <f t="shared" si="1"/>
        <v>1013.6451314610315</v>
      </c>
      <c r="AE25">
        <f>'IDT-1'!F25</f>
        <v>-110.72</v>
      </c>
      <c r="AF25" s="24"/>
      <c r="AG25">
        <f t="shared" si="2"/>
        <v>902.92513146103147</v>
      </c>
      <c r="AI25" s="34">
        <f>PXIL!J25</f>
        <v>0</v>
      </c>
      <c r="AJ25" s="34">
        <f>PXIL!P25</f>
        <v>0</v>
      </c>
      <c r="AK25" s="34">
        <f>RTM_IEX!J25</f>
        <v>67.680000000000007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9">
        <f>GDAM_IEX!J25</f>
        <v>0</v>
      </c>
      <c r="AP25" s="149">
        <f>GDAM_IEX!P25</f>
        <v>0</v>
      </c>
      <c r="AQ25" s="149">
        <f>GDAM_PXI!J25</f>
        <v>0</v>
      </c>
      <c r="AR25" s="149">
        <f>GDAM_PXI!P25</f>
        <v>0</v>
      </c>
    </row>
    <row r="26" spans="1:44">
      <c r="A26" t="s">
        <v>68</v>
      </c>
      <c r="D26">
        <f>TWEPL!R26</f>
        <v>7.4021400000000002</v>
      </c>
      <c r="E26">
        <f>GT_NG!T26</f>
        <v>11.220889954702903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58.712717929725464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851.34309314178654</v>
      </c>
      <c r="P26" s="36">
        <v>68.877103935418774</v>
      </c>
      <c r="Q26" s="36">
        <v>22.746931480981925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259.59999999999997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-253</v>
      </c>
      <c r="AA26" s="75">
        <f>STOA!J26</f>
        <v>4.0599999999999996</v>
      </c>
      <c r="AB26" s="75">
        <f>-STOA!P26</f>
        <v>0</v>
      </c>
      <c r="AC26">
        <f t="shared" si="0"/>
        <v>13.715231575810435</v>
      </c>
      <c r="AD26">
        <f t="shared" si="1"/>
        <v>1036.587644866805</v>
      </c>
      <c r="AE26">
        <f>'IDT-1'!F26</f>
        <v>-101.985</v>
      </c>
      <c r="AF26" s="24"/>
      <c r="AG26">
        <f t="shared" si="2"/>
        <v>934.60264486680501</v>
      </c>
      <c r="AI26" s="34">
        <f>PXIL!J26</f>
        <v>0</v>
      </c>
      <c r="AJ26" s="34">
        <f>PXIL!P26</f>
        <v>0</v>
      </c>
      <c r="AK26" s="34">
        <f>RTM_IEX!J26</f>
        <v>19.34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9">
        <f>GDAM_IEX!J26</f>
        <v>0</v>
      </c>
      <c r="AP26" s="149">
        <f>GDAM_IEX!P26</f>
        <v>0</v>
      </c>
      <c r="AQ26" s="149">
        <f>GDAM_PXI!J26</f>
        <v>0</v>
      </c>
      <c r="AR26" s="149">
        <f>GDAM_PXI!P26</f>
        <v>0</v>
      </c>
    </row>
    <row r="27" spans="1:44">
      <c r="A27" t="s">
        <v>69</v>
      </c>
      <c r="D27">
        <f>TWEPL!R27</f>
        <v>7.4021400000000002</v>
      </c>
      <c r="E27">
        <f>GT_NG!T27</f>
        <v>11.220889954702903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58.712717929725464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883.927713856943</v>
      </c>
      <c r="P27" s="36">
        <v>68.27712916246216</v>
      </c>
      <c r="Q27" s="36">
        <v>22.746931480981925</v>
      </c>
      <c r="R27" s="38">
        <v>0.25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268.20999999999992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-253</v>
      </c>
      <c r="AA27" s="75">
        <f>STOA!J27</f>
        <v>4.0599999999999996</v>
      </c>
      <c r="AB27" s="75">
        <f>-STOA!P27</f>
        <v>0</v>
      </c>
      <c r="AC27">
        <f t="shared" si="0"/>
        <v>14.074664460101793</v>
      </c>
      <c r="AD27">
        <f t="shared" si="1"/>
        <v>1077.0728579247136</v>
      </c>
      <c r="AE27">
        <f>'IDT-1'!F27</f>
        <v>-92.933999999999997</v>
      </c>
      <c r="AF27" s="24"/>
      <c r="AG27">
        <f t="shared" si="2"/>
        <v>984.13885792471365</v>
      </c>
      <c r="AI27" s="34">
        <f>PXIL!J27</f>
        <v>0</v>
      </c>
      <c r="AJ27" s="34">
        <f>PXIL!P27</f>
        <v>0</v>
      </c>
      <c r="AK27" s="34">
        <f>RTM_IEX!J27</f>
        <v>19.34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9">
        <f>GDAM_IEX!J27</f>
        <v>0</v>
      </c>
      <c r="AP27" s="149">
        <f>GDAM_IEX!P27</f>
        <v>0</v>
      </c>
      <c r="AQ27" s="149">
        <f>GDAM_PXI!J27</f>
        <v>0</v>
      </c>
      <c r="AR27" s="149">
        <f>GDAM_PXI!P27</f>
        <v>0</v>
      </c>
    </row>
    <row r="28" spans="1:44">
      <c r="A28" t="s">
        <v>70</v>
      </c>
      <c r="D28">
        <f>TWEPL!R28</f>
        <v>7.4021400000000002</v>
      </c>
      <c r="E28">
        <f>GT_NG!T28</f>
        <v>11.220889954702903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52.822385403965136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921.76336969387614</v>
      </c>
      <c r="P28" s="36">
        <v>68.27712916246216</v>
      </c>
      <c r="Q28" s="36">
        <v>22.746931480981925</v>
      </c>
      <c r="R28" s="38">
        <v>1.02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268.09999999999997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-303</v>
      </c>
      <c r="AA28" s="75">
        <f>STOA!J28</f>
        <v>4.0599999999999996</v>
      </c>
      <c r="AB28" s="75">
        <f>-STOA!P28</f>
        <v>0</v>
      </c>
      <c r="AC28">
        <f t="shared" si="0"/>
        <v>14.890505681349877</v>
      </c>
      <c r="AD28">
        <f t="shared" si="1"/>
        <v>1068.5223400146381</v>
      </c>
      <c r="AE28">
        <f>'IDT-1'!F28</f>
        <v>-37.384</v>
      </c>
      <c r="AF28" s="24"/>
      <c r="AG28">
        <f t="shared" si="2"/>
        <v>1031.1383400146381</v>
      </c>
      <c r="AI28" s="34">
        <f>PXIL!J28</f>
        <v>0</v>
      </c>
      <c r="AJ28" s="34">
        <f>PXIL!P28</f>
        <v>0</v>
      </c>
      <c r="AK28" s="34">
        <f>RTM_IEX!J28</f>
        <v>29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9">
        <f>GDAM_IEX!J28</f>
        <v>0</v>
      </c>
      <c r="AP28" s="149">
        <f>GDAM_IEX!P28</f>
        <v>0</v>
      </c>
      <c r="AQ28" s="149">
        <f>GDAM_PXI!J28</f>
        <v>0</v>
      </c>
      <c r="AR28" s="149">
        <f>GDAM_PXI!P28</f>
        <v>0</v>
      </c>
    </row>
    <row r="29" spans="1:44">
      <c r="A29" t="s">
        <v>71</v>
      </c>
      <c r="D29">
        <f>TWEPL!R29</f>
        <v>7.4021400000000002</v>
      </c>
      <c r="E29">
        <f>GT_NG!T29</f>
        <v>11.220889954702903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52.822385403965136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925.73546555514315</v>
      </c>
      <c r="P29" s="36">
        <v>68.27712916246216</v>
      </c>
      <c r="Q29" s="36">
        <v>22.746931480981925</v>
      </c>
      <c r="R29" s="38">
        <v>3.56</v>
      </c>
      <c r="S29" s="38">
        <v>0</v>
      </c>
      <c r="T29" s="37">
        <f>SUMPRODUCT(LTA!J29:AN29,LTA!J$101:AN$101,LTA!J$105:AN$105)</f>
        <v>0.01</v>
      </c>
      <c r="U29" s="37">
        <f>SUMPRODUCT(LTA!J29:AN29,LTA!J$102:AN$102,LTA!J$105:AN$105)</f>
        <v>271.44217999999995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-303</v>
      </c>
      <c r="AA29" s="75">
        <f>STOA!J29</f>
        <v>4.0599999999999996</v>
      </c>
      <c r="AB29" s="75">
        <f>-STOA!P29</f>
        <v>0</v>
      </c>
      <c r="AC29">
        <f t="shared" si="0"/>
        <v>14.977311308929027</v>
      </c>
      <c r="AD29">
        <f t="shared" si="1"/>
        <v>1078.2998102483259</v>
      </c>
      <c r="AE29">
        <f>'IDT-1'!F29</f>
        <v>-5.4969999999999999</v>
      </c>
      <c r="AF29" s="24"/>
      <c r="AG29">
        <f t="shared" si="2"/>
        <v>1072.8028102483258</v>
      </c>
      <c r="AI29" s="34">
        <f>PXIL!J29</f>
        <v>0</v>
      </c>
      <c r="AJ29" s="34">
        <f>PXIL!P29</f>
        <v>0</v>
      </c>
      <c r="AK29" s="34">
        <f>RTM_IEX!J29</f>
        <v>29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9">
        <f>GDAM_IEX!J29</f>
        <v>0</v>
      </c>
      <c r="AP29" s="149">
        <f>GDAM_IEX!P29</f>
        <v>0</v>
      </c>
      <c r="AQ29" s="149">
        <f>GDAM_PXI!J29</f>
        <v>0</v>
      </c>
      <c r="AR29" s="149">
        <f>GDAM_PXI!P29</f>
        <v>0</v>
      </c>
    </row>
    <row r="30" spans="1:44">
      <c r="A30" t="s">
        <v>72</v>
      </c>
      <c r="D30">
        <f>TWEPL!R30</f>
        <v>7.4021400000000002</v>
      </c>
      <c r="E30">
        <f>GT_NG!T30</f>
        <v>11.220889954702903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52.822385403965136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925.17281475071377</v>
      </c>
      <c r="P30" s="36">
        <v>68.27712916246216</v>
      </c>
      <c r="Q30" s="36">
        <v>22.746931480981925</v>
      </c>
      <c r="R30" s="38">
        <v>10.65</v>
      </c>
      <c r="S30" s="38">
        <v>0</v>
      </c>
      <c r="T30" s="37">
        <f>SUMPRODUCT(LTA!J30:AN30,LTA!J$101:AN$101,LTA!J$105:AN$105)</f>
        <v>1.1400000000000001</v>
      </c>
      <c r="U30" s="37">
        <f>SUMPRODUCT(LTA!J30:AN30,LTA!J$102:AN$102,LTA!J$105:AN$105)</f>
        <v>280.91498399999995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-303</v>
      </c>
      <c r="AA30" s="75">
        <f>STOA!J30</f>
        <v>4.0599999999999996</v>
      </c>
      <c r="AB30" s="75">
        <f>-STOA!P30</f>
        <v>0</v>
      </c>
      <c r="AC30">
        <f t="shared" si="0"/>
        <v>15.128056657050051</v>
      </c>
      <c r="AD30">
        <f t="shared" si="1"/>
        <v>1095.2792180957758</v>
      </c>
      <c r="AE30">
        <f>'IDT-1'!F30</f>
        <v>0</v>
      </c>
      <c r="AF30" s="24"/>
      <c r="AG30">
        <f t="shared" si="2"/>
        <v>1095.2792180957758</v>
      </c>
      <c r="AI30" s="34">
        <f>PXIL!J30</f>
        <v>0</v>
      </c>
      <c r="AJ30" s="34">
        <f>PXIL!P30</f>
        <v>0</v>
      </c>
      <c r="AK30" s="34">
        <f>RTM_IEX!J30</f>
        <v>29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9">
        <f>GDAM_IEX!J30</f>
        <v>0</v>
      </c>
      <c r="AP30" s="149">
        <f>GDAM_IEX!P30</f>
        <v>0</v>
      </c>
      <c r="AQ30" s="149">
        <f>GDAM_PXI!J30</f>
        <v>0</v>
      </c>
      <c r="AR30" s="149">
        <f>GDAM_PXI!P30</f>
        <v>0</v>
      </c>
    </row>
    <row r="31" spans="1:44">
      <c r="A31" t="s">
        <v>73</v>
      </c>
      <c r="D31">
        <f>TWEPL!R31</f>
        <v>7.4021400000000002</v>
      </c>
      <c r="E31">
        <f>GT_NG!T31</f>
        <v>11.220889954702903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52.822385403965136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924.70260201316637</v>
      </c>
      <c r="P31" s="36">
        <v>68.27712916246216</v>
      </c>
      <c r="Q31" s="36">
        <v>22.746931480981925</v>
      </c>
      <c r="R31" s="38">
        <v>18.7</v>
      </c>
      <c r="S31" s="38">
        <v>0</v>
      </c>
      <c r="T31" s="37">
        <f>SUMPRODUCT(LTA!J31:AN31,LTA!J$101:AN$101,LTA!J$105:AN$105)</f>
        <v>1.56</v>
      </c>
      <c r="U31" s="37">
        <f>SUMPRODUCT(LTA!J31:AN31,LTA!J$102:AN$102,LTA!J$105:AN$105)</f>
        <v>290.37180799999993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-303</v>
      </c>
      <c r="AA31" s="75">
        <f>STOA!J31</f>
        <v>3.97</v>
      </c>
      <c r="AB31" s="75">
        <f>-STOA!P31</f>
        <v>0</v>
      </c>
      <c r="AC31">
        <f t="shared" si="0"/>
        <v>15.280882836159632</v>
      </c>
      <c r="AD31">
        <f t="shared" si="1"/>
        <v>1112.4930031791187</v>
      </c>
      <c r="AE31">
        <f>'IDT-1'!F31</f>
        <v>-14.488</v>
      </c>
      <c r="AF31" s="24"/>
      <c r="AG31">
        <f t="shared" si="2"/>
        <v>1098.0050031791186</v>
      </c>
      <c r="AI31" s="34">
        <f>PXIL!J31</f>
        <v>0</v>
      </c>
      <c r="AJ31" s="34">
        <f>PXIL!P31</f>
        <v>0</v>
      </c>
      <c r="AK31" s="34">
        <f>RTM_IEX!J31</f>
        <v>29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9">
        <f>GDAM_IEX!J31</f>
        <v>0</v>
      </c>
      <c r="AP31" s="149">
        <f>GDAM_IEX!P31</f>
        <v>0</v>
      </c>
      <c r="AQ31" s="149">
        <f>GDAM_PXI!J31</f>
        <v>0</v>
      </c>
      <c r="AR31" s="149">
        <f>GDAM_PXI!P31</f>
        <v>0</v>
      </c>
    </row>
    <row r="32" spans="1:44">
      <c r="A32" t="s">
        <v>74</v>
      </c>
      <c r="D32">
        <f>TWEPL!R32</f>
        <v>7.4021400000000002</v>
      </c>
      <c r="E32">
        <f>GT_NG!T32</f>
        <v>11.220889954702903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52.822385403965136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907.57601420338688</v>
      </c>
      <c r="P32" s="36">
        <v>68.27712916246216</v>
      </c>
      <c r="Q32" s="36">
        <v>22.746931480981925</v>
      </c>
      <c r="R32" s="38">
        <v>19.199999999999996</v>
      </c>
      <c r="S32" s="38">
        <v>0</v>
      </c>
      <c r="T32" s="37">
        <f>SUMPRODUCT(LTA!J32:AN32,LTA!J$101:AN$101,LTA!J$105:AN$105)</f>
        <v>6.34</v>
      </c>
      <c r="U32" s="37">
        <f>SUMPRODUCT(LTA!J32:AN32,LTA!J$102:AN$102,LTA!J$105:AN$105)</f>
        <v>297.45176399999997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-253</v>
      </c>
      <c r="AA32" s="75">
        <f>STOA!J32</f>
        <v>3.97</v>
      </c>
      <c r="AB32" s="75">
        <f>-STOA!P32</f>
        <v>0</v>
      </c>
      <c r="AC32">
        <f t="shared" si="0"/>
        <v>14.795030100123807</v>
      </c>
      <c r="AD32">
        <f t="shared" si="1"/>
        <v>1158.2122241053751</v>
      </c>
      <c r="AE32">
        <f>'IDT-1'!F32</f>
        <v>-46.732999999999997</v>
      </c>
      <c r="AF32" s="24"/>
      <c r="AG32">
        <f t="shared" si="2"/>
        <v>1111.4792241053751</v>
      </c>
      <c r="AI32" s="34">
        <f>PXIL!J32</f>
        <v>0</v>
      </c>
      <c r="AJ32" s="34">
        <f>PXIL!P32</f>
        <v>0</v>
      </c>
      <c r="AK32" s="34">
        <f>RTM_IEX!J32</f>
        <v>29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9">
        <f>GDAM_IEX!J32</f>
        <v>0</v>
      </c>
      <c r="AP32" s="149">
        <f>GDAM_IEX!P32</f>
        <v>0</v>
      </c>
      <c r="AQ32" s="149">
        <f>GDAM_PXI!J32</f>
        <v>0</v>
      </c>
      <c r="AR32" s="149">
        <f>GDAM_PXI!P32</f>
        <v>0</v>
      </c>
    </row>
    <row r="33" spans="1:44">
      <c r="A33" t="s">
        <v>75</v>
      </c>
      <c r="D33">
        <f>TWEPL!R33</f>
        <v>7.4021400000000002</v>
      </c>
      <c r="E33">
        <f>GT_NG!T33</f>
        <v>11.220889954702903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52.822385403965136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882.91763627923831</v>
      </c>
      <c r="P33" s="36">
        <v>68.27712916246216</v>
      </c>
      <c r="Q33" s="36">
        <v>22.746931480981925</v>
      </c>
      <c r="R33" s="38">
        <v>20.7</v>
      </c>
      <c r="S33" s="38">
        <v>0</v>
      </c>
      <c r="T33" s="37">
        <f>SUMPRODUCT(LTA!J33:AN33,LTA!J$101:AN$101,LTA!J$105:AN$105)</f>
        <v>12.370000000000001</v>
      </c>
      <c r="U33" s="37">
        <f>SUMPRODUCT(LTA!J33:AN33,LTA!J$102:AN$102,LTA!J$105:AN$105)</f>
        <v>307.31902399999996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-253</v>
      </c>
      <c r="AA33" s="75">
        <f>STOA!J33</f>
        <v>3.97</v>
      </c>
      <c r="AB33" s="75">
        <f>-STOA!P33</f>
        <v>0</v>
      </c>
      <c r="AC33">
        <f t="shared" si="0"/>
        <v>14.4759322623913</v>
      </c>
      <c r="AD33">
        <f t="shared" si="1"/>
        <v>1122.270204018959</v>
      </c>
      <c r="AE33">
        <f>'IDT-1'!F33</f>
        <v>-55.255000000000003</v>
      </c>
      <c r="AF33" s="24"/>
      <c r="AG33">
        <f t="shared" si="2"/>
        <v>1067.0152040189589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9">
        <f>GDAM_IEX!J33</f>
        <v>0</v>
      </c>
      <c r="AP33" s="149">
        <f>GDAM_IEX!P33</f>
        <v>0</v>
      </c>
      <c r="AQ33" s="149">
        <f>GDAM_PXI!J33</f>
        <v>0</v>
      </c>
      <c r="AR33" s="149">
        <f>GDAM_PXI!P33</f>
        <v>0</v>
      </c>
    </row>
    <row r="34" spans="1:44">
      <c r="A34" t="s">
        <v>76</v>
      </c>
      <c r="D34">
        <f>TWEPL!R34</f>
        <v>7.4021400000000002</v>
      </c>
      <c r="E34">
        <f>GT_NG!T34</f>
        <v>11.220889954702903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52.822385403965136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785.67204121523685</v>
      </c>
      <c r="P34" s="36">
        <v>68.27712916246216</v>
      </c>
      <c r="Q34" s="36">
        <v>22.746931480981925</v>
      </c>
      <c r="R34" s="38">
        <v>21.7</v>
      </c>
      <c r="S34" s="38">
        <v>0</v>
      </c>
      <c r="T34" s="37">
        <f>SUMPRODUCT(LTA!J34:AN34,LTA!J$101:AN$101,LTA!J$105:AN$105)</f>
        <v>20.62</v>
      </c>
      <c r="U34" s="37">
        <f>SUMPRODUCT(LTA!J34:AN34,LTA!J$102:AN$102,LTA!J$105:AN$105)</f>
        <v>317.60011999999995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-220.48</v>
      </c>
      <c r="AA34" s="75">
        <f>STOA!J34</f>
        <v>3.97</v>
      </c>
      <c r="AB34" s="75">
        <f>-STOA!P34</f>
        <v>0</v>
      </c>
      <c r="AC34">
        <f t="shared" si="0"/>
        <v>13.503327963606296</v>
      </c>
      <c r="AD34">
        <f t="shared" si="1"/>
        <v>1078.0483092537427</v>
      </c>
      <c r="AE34">
        <f>'IDT-1'!F34</f>
        <v>-14.298999999999999</v>
      </c>
      <c r="AF34" s="24"/>
      <c r="AG34">
        <f t="shared" si="2"/>
        <v>1063.7493092537427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9">
        <f>GDAM_IEX!J34</f>
        <v>0</v>
      </c>
      <c r="AP34" s="149">
        <f>GDAM_IEX!P34</f>
        <v>0</v>
      </c>
      <c r="AQ34" s="149">
        <f>GDAM_PXI!J34</f>
        <v>0</v>
      </c>
      <c r="AR34" s="149">
        <f>GDAM_PXI!P34</f>
        <v>0</v>
      </c>
    </row>
    <row r="35" spans="1:44">
      <c r="A35" t="s">
        <v>77</v>
      </c>
      <c r="D35">
        <f>TWEPL!R35</f>
        <v>5.4161999999999999</v>
      </c>
      <c r="E35">
        <f>GT_NG!T35</f>
        <v>11.220889954702903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52.822385403965136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709.91173924890052</v>
      </c>
      <c r="P35" s="36">
        <v>68.27712916246216</v>
      </c>
      <c r="Q35" s="36">
        <v>22.746931480981925</v>
      </c>
      <c r="R35" s="38">
        <v>21.7</v>
      </c>
      <c r="S35" s="38">
        <v>0</v>
      </c>
      <c r="T35" s="37">
        <f>SUMPRODUCT(LTA!J35:AN35,LTA!J$101:AN$101,LTA!J$105:AN$105)</f>
        <v>29.87</v>
      </c>
      <c r="U35" s="37">
        <f>SUMPRODUCT(LTA!J35:AN35,LTA!J$102:AN$102,LTA!J$105:AN$105)</f>
        <v>328.57781599999993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-50</v>
      </c>
      <c r="AA35" s="75">
        <f>STOA!J35</f>
        <v>3.97</v>
      </c>
      <c r="AB35" s="75">
        <f>-STOA!P35</f>
        <v>0</v>
      </c>
      <c r="AC35">
        <f t="shared" si="0"/>
        <v>12.371434331338211</v>
      </c>
      <c r="AD35">
        <f t="shared" si="1"/>
        <v>1092.1416569196747</v>
      </c>
      <c r="AE35">
        <f>'IDT-1'!F35</f>
        <v>-9.4239999999999995</v>
      </c>
      <c r="AF35" s="24"/>
      <c r="AG35">
        <f t="shared" si="2"/>
        <v>1082.7176569196747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-100</v>
      </c>
      <c r="AM35" s="34">
        <f>RTM_PXI!J35</f>
        <v>0</v>
      </c>
      <c r="AN35" s="34">
        <f>RTM_PXI!P35</f>
        <v>0</v>
      </c>
      <c r="AO35" s="149">
        <f>GDAM_IEX!J35</f>
        <v>0</v>
      </c>
      <c r="AP35" s="149">
        <f>GDAM_IEX!P35</f>
        <v>0</v>
      </c>
      <c r="AQ35" s="149">
        <f>GDAM_PXI!J35</f>
        <v>0</v>
      </c>
      <c r="AR35" s="149">
        <f>GDAM_PXI!P35</f>
        <v>0</v>
      </c>
    </row>
    <row r="36" spans="1:44">
      <c r="A36" t="s">
        <v>78</v>
      </c>
      <c r="D36">
        <f>TWEPL!R36</f>
        <v>5.4161999999999999</v>
      </c>
      <c r="E36">
        <f>GT_NG!T36</f>
        <v>11.220889954702903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52.822385403965136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636.05300810471215</v>
      </c>
      <c r="P36" s="36">
        <v>68.27712916246216</v>
      </c>
      <c r="Q36" s="36">
        <v>22.746931480981925</v>
      </c>
      <c r="R36" s="38">
        <v>22.7</v>
      </c>
      <c r="S36" s="38">
        <v>0</v>
      </c>
      <c r="T36" s="37">
        <f>SUMPRODUCT(LTA!J36:AN36,LTA!J$101:AN$101,LTA!J$105:AN$105)</f>
        <v>39.200000000000003</v>
      </c>
      <c r="U36" s="37">
        <f>SUMPRODUCT(LTA!J36:AN36,LTA!J$102:AN$102,LTA!J$105:AN$105)</f>
        <v>317.58480799999995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3.97</v>
      </c>
      <c r="AB36" s="75">
        <f>-STOA!P36</f>
        <v>0</v>
      </c>
      <c r="AC36">
        <f t="shared" si="0"/>
        <v>11.094174100315682</v>
      </c>
      <c r="AD36">
        <f t="shared" si="1"/>
        <v>1088.8971780065087</v>
      </c>
      <c r="AE36">
        <f>'IDT-1'!F36</f>
        <v>-3.9169999999999998</v>
      </c>
      <c r="AF36" s="24"/>
      <c r="AG36">
        <f t="shared" si="2"/>
        <v>1084.9801780065088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-80</v>
      </c>
      <c r="AM36" s="34">
        <f>RTM_PXI!J36</f>
        <v>0</v>
      </c>
      <c r="AN36" s="34">
        <f>RTM_PXI!P36</f>
        <v>0</v>
      </c>
      <c r="AO36" s="149">
        <f>GDAM_IEX!J36</f>
        <v>0</v>
      </c>
      <c r="AP36" s="149">
        <f>GDAM_IEX!P36</f>
        <v>0</v>
      </c>
      <c r="AQ36" s="149">
        <f>GDAM_PXI!J36</f>
        <v>0</v>
      </c>
      <c r="AR36" s="149">
        <f>GDAM_PXI!P36</f>
        <v>0</v>
      </c>
    </row>
    <row r="37" spans="1:44">
      <c r="A37" t="s">
        <v>79</v>
      </c>
      <c r="D37">
        <f>TWEPL!R37</f>
        <v>5.4161999999999999</v>
      </c>
      <c r="E37">
        <f>GT_NG!T37</f>
        <v>11.220889954702903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52.822385403965136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593.93491962373707</v>
      </c>
      <c r="P37" s="36">
        <v>68.27712916246216</v>
      </c>
      <c r="Q37" s="36">
        <v>22.746931480981925</v>
      </c>
      <c r="R37" s="38">
        <v>22.7</v>
      </c>
      <c r="S37" s="38">
        <v>0</v>
      </c>
      <c r="T37" s="37">
        <f>SUMPRODUCT(LTA!J37:AN37,LTA!J$101:AN$101,LTA!J$105:AN$105)</f>
        <v>49.41</v>
      </c>
      <c r="U37" s="37">
        <f>SUMPRODUCT(LTA!J37:AN37,LTA!J$102:AN$102,LTA!J$105:AN$105)</f>
        <v>297.97618799999998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3.97</v>
      </c>
      <c r="AB37" s="75">
        <f>-STOA!P37</f>
        <v>0</v>
      </c>
      <c r="AC37">
        <f t="shared" si="0"/>
        <v>9.9305768639074756</v>
      </c>
      <c r="AD37">
        <f t="shared" si="1"/>
        <v>1118.5440667619421</v>
      </c>
      <c r="AE37">
        <f>'IDT-1'!F37</f>
        <v>-19.227</v>
      </c>
      <c r="AF37" s="24"/>
      <c r="AG37">
        <f t="shared" si="2"/>
        <v>1099.317066761942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9">
        <f>GDAM_IEX!J37</f>
        <v>0</v>
      </c>
      <c r="AP37" s="149">
        <f>GDAM_IEX!P37</f>
        <v>0</v>
      </c>
      <c r="AQ37" s="149">
        <f>GDAM_PXI!J37</f>
        <v>0</v>
      </c>
      <c r="AR37" s="149">
        <f>GDAM_PXI!P37</f>
        <v>0</v>
      </c>
    </row>
    <row r="38" spans="1:44">
      <c r="A38" t="s">
        <v>80</v>
      </c>
      <c r="D38">
        <f>TWEPL!R38</f>
        <v>5.4161999999999999</v>
      </c>
      <c r="E38">
        <f>GT_NG!T38</f>
        <v>11.220889954702903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52.822385403965136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575.20522705177791</v>
      </c>
      <c r="P38" s="36">
        <v>68.27712916246216</v>
      </c>
      <c r="Q38" s="36">
        <v>22.746931480981925</v>
      </c>
      <c r="R38" s="38">
        <v>22.7</v>
      </c>
      <c r="S38" s="38">
        <v>0</v>
      </c>
      <c r="T38" s="37">
        <f>SUMPRODUCT(LTA!J38:AN38,LTA!J$101:AN$101,LTA!J$105:AN$105)</f>
        <v>57.6</v>
      </c>
      <c r="U38" s="37">
        <f>SUMPRODUCT(LTA!J38:AN38,LTA!J$102:AN$102,LTA!J$105:AN$105)</f>
        <v>306.63766799999996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3.97</v>
      </c>
      <c r="AB38" s="75">
        <f>-STOA!P38</f>
        <v>0</v>
      </c>
      <c r="AC38">
        <f t="shared" si="0"/>
        <v>9.9140485932742326</v>
      </c>
      <c r="AD38">
        <f t="shared" si="1"/>
        <v>1116.6823824606158</v>
      </c>
      <c r="AE38">
        <f>'IDT-1'!F38</f>
        <v>-31.954999999999998</v>
      </c>
      <c r="AF38" s="24"/>
      <c r="AG38">
        <f t="shared" si="2"/>
        <v>1084.7273824606159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9">
        <f>GDAM_IEX!J38</f>
        <v>0</v>
      </c>
      <c r="AP38" s="149">
        <f>GDAM_IEX!P38</f>
        <v>0</v>
      </c>
      <c r="AQ38" s="149">
        <f>GDAM_PXI!J38</f>
        <v>0</v>
      </c>
      <c r="AR38" s="149">
        <f>GDAM_PXI!P38</f>
        <v>0</v>
      </c>
    </row>
    <row r="39" spans="1:44">
      <c r="A39" t="s">
        <v>81</v>
      </c>
      <c r="D39">
        <f>TWEPL!R39</f>
        <v>3.4001700000000001</v>
      </c>
      <c r="E39">
        <f>GT_NG!T39</f>
        <v>10.811497399397755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58.712717929725464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568.1117925812938</v>
      </c>
      <c r="P39" s="36">
        <v>68.27712916246216</v>
      </c>
      <c r="Q39" s="36">
        <v>22.746931480981925</v>
      </c>
      <c r="R39" s="38">
        <v>23.2</v>
      </c>
      <c r="S39" s="38">
        <v>0</v>
      </c>
      <c r="T39" s="37">
        <f>SUMPRODUCT(LTA!J39:AN39,LTA!J$101:AN$101,LTA!J$105:AN$105)</f>
        <v>68.72</v>
      </c>
      <c r="U39" s="37">
        <f>SUMPRODUCT(LTA!J39:AN39,LTA!J$102:AN$102,LTA!J$105:AN$105)</f>
        <v>333.580648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3.97</v>
      </c>
      <c r="AB39" s="75">
        <f>-STOA!P39</f>
        <v>0</v>
      </c>
      <c r="AC39">
        <f t="shared" si="0"/>
        <v>10.221471801673978</v>
      </c>
      <c r="AD39">
        <f t="shared" si="1"/>
        <v>1151.3094147521872</v>
      </c>
      <c r="AE39">
        <f>'IDT-1'!F39</f>
        <v>-18.276</v>
      </c>
      <c r="AF39" s="24"/>
      <c r="AG39">
        <f t="shared" si="2"/>
        <v>1133.0334147521871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9">
        <f>GDAM_IEX!J39</f>
        <v>0</v>
      </c>
      <c r="AP39" s="149">
        <f>GDAM_IEX!P39</f>
        <v>0</v>
      </c>
      <c r="AQ39" s="149">
        <f>GDAM_PXI!J39</f>
        <v>0</v>
      </c>
      <c r="AR39" s="149">
        <f>GDAM_PXI!P39</f>
        <v>0</v>
      </c>
    </row>
    <row r="40" spans="1:44">
      <c r="A40" t="s">
        <v>82</v>
      </c>
      <c r="D40">
        <f>TWEPL!R40</f>
        <v>3.4001700000000001</v>
      </c>
      <c r="E40">
        <f>GT_NG!T40</f>
        <v>10.811497399397755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58.712717929725464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558.83249610302403</v>
      </c>
      <c r="P40" s="36">
        <v>68.27712916246216</v>
      </c>
      <c r="Q40" s="36">
        <v>22.746931480981925</v>
      </c>
      <c r="R40" s="38">
        <v>23.2</v>
      </c>
      <c r="S40" s="38">
        <v>0</v>
      </c>
      <c r="T40" s="37">
        <f>SUMPRODUCT(LTA!J40:AN40,LTA!J$101:AN$101,LTA!J$105:AN$105)</f>
        <v>74.710000000000008</v>
      </c>
      <c r="U40" s="37">
        <f>SUMPRODUCT(LTA!J40:AN40,LTA!J$102:AN$102,LTA!J$105:AN$105)</f>
        <v>360.79689999999994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3.97</v>
      </c>
      <c r="AB40" s="75">
        <f>-STOA!P40</f>
        <v>0</v>
      </c>
      <c r="AC40">
        <f t="shared" si="0"/>
        <v>10.559629010265203</v>
      </c>
      <c r="AD40">
        <f t="shared" si="1"/>
        <v>1189.3982130653262</v>
      </c>
      <c r="AE40">
        <f>'IDT-1'!F40</f>
        <v>0</v>
      </c>
      <c r="AF40" s="24"/>
      <c r="AG40">
        <f t="shared" si="2"/>
        <v>1189.3982130653262</v>
      </c>
      <c r="AI40" s="34">
        <f>PXIL!J40</f>
        <v>0</v>
      </c>
      <c r="AJ40" s="34">
        <f>PXIL!P40</f>
        <v>0</v>
      </c>
      <c r="AK40" s="34">
        <f>RTM_IEX!J40</f>
        <v>14.5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9">
        <f>GDAM_IEX!J40</f>
        <v>0</v>
      </c>
      <c r="AP40" s="149">
        <f>GDAM_IEX!P40</f>
        <v>0</v>
      </c>
      <c r="AQ40" s="149">
        <f>GDAM_PXI!J40</f>
        <v>0</v>
      </c>
      <c r="AR40" s="149">
        <f>GDAM_PXI!P40</f>
        <v>0</v>
      </c>
    </row>
    <row r="41" spans="1:44">
      <c r="A41" t="s">
        <v>83</v>
      </c>
      <c r="D41">
        <f>TWEPL!R41</f>
        <v>0</v>
      </c>
      <c r="E41">
        <f>GT_NG!T41</f>
        <v>10.811497399397755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58.712717929725464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607.70518277402186</v>
      </c>
      <c r="P41" s="36">
        <v>68.27712916246216</v>
      </c>
      <c r="Q41" s="36">
        <v>22.746931480981925</v>
      </c>
      <c r="R41" s="38">
        <v>23.2</v>
      </c>
      <c r="S41" s="38">
        <v>0</v>
      </c>
      <c r="T41" s="37">
        <f>SUMPRODUCT(LTA!J41:AN41,LTA!J$101:AN$101,LTA!J$105:AN$105)</f>
        <v>78.569999999999993</v>
      </c>
      <c r="U41" s="37">
        <f>SUMPRODUCT(LTA!J41:AN41,LTA!J$102:AN$102,LTA!J$105:AN$105)</f>
        <v>367.46331999999995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3.97</v>
      </c>
      <c r="AB41" s="75">
        <f>-STOA!P41</f>
        <v>0</v>
      </c>
      <c r="AC41">
        <f t="shared" si="0"/>
        <v>10.924819652969985</v>
      </c>
      <c r="AD41">
        <f t="shared" si="1"/>
        <v>1230.5319590936192</v>
      </c>
      <c r="AE41">
        <f>'IDT-1'!F41</f>
        <v>0</v>
      </c>
      <c r="AF41" s="24"/>
      <c r="AG41">
        <f t="shared" si="2"/>
        <v>1230.5319590936192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9">
        <f>GDAM_IEX!J41</f>
        <v>0</v>
      </c>
      <c r="AP41" s="149">
        <f>GDAM_IEX!P41</f>
        <v>0</v>
      </c>
      <c r="AQ41" s="149">
        <f>GDAM_PXI!J41</f>
        <v>0</v>
      </c>
      <c r="AR41" s="149">
        <f>GDAM_PXI!P41</f>
        <v>0</v>
      </c>
    </row>
    <row r="42" spans="1:44">
      <c r="A42" t="s">
        <v>84</v>
      </c>
      <c r="D42">
        <f>TWEPL!R42</f>
        <v>0</v>
      </c>
      <c r="E42">
        <f>GT_NG!T42</f>
        <v>10.811497399397755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58.712717929725464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622.27436924809626</v>
      </c>
      <c r="P42" s="36">
        <v>68.27712916246216</v>
      </c>
      <c r="Q42" s="36">
        <v>22.746931480981925</v>
      </c>
      <c r="R42" s="38">
        <v>23.2</v>
      </c>
      <c r="S42" s="38">
        <v>0</v>
      </c>
      <c r="T42" s="37">
        <f>SUMPRODUCT(LTA!J42:AN42,LTA!J$101:AN$101,LTA!J$105:AN$105)</f>
        <v>83.36</v>
      </c>
      <c r="U42" s="37">
        <f>SUMPRODUCT(LTA!J42:AN42,LTA!J$102:AN$102,LTA!J$105:AN$105)</f>
        <v>374.29518399999995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3.97</v>
      </c>
      <c r="AB42" s="75">
        <f>-STOA!P42</f>
        <v>0</v>
      </c>
      <c r="AC42">
        <f t="shared" si="0"/>
        <v>11.28290089714184</v>
      </c>
      <c r="AD42">
        <f t="shared" si="1"/>
        <v>1270.8649283235218</v>
      </c>
      <c r="AE42">
        <f>'IDT-1'!F42</f>
        <v>0</v>
      </c>
      <c r="AF42" s="24"/>
      <c r="AG42">
        <f t="shared" si="2"/>
        <v>1270.8649283235218</v>
      </c>
      <c r="AI42" s="34">
        <f>PXIL!J42</f>
        <v>0</v>
      </c>
      <c r="AJ42" s="34">
        <f>PXIL!P42</f>
        <v>0</v>
      </c>
      <c r="AK42" s="34">
        <f>RTM_IEX!J42</f>
        <v>14.5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9">
        <f>GDAM_IEX!J42</f>
        <v>0</v>
      </c>
      <c r="AP42" s="149">
        <f>GDAM_IEX!P42</f>
        <v>0</v>
      </c>
      <c r="AQ42" s="149">
        <f>GDAM_PXI!J42</f>
        <v>0</v>
      </c>
      <c r="AR42" s="149">
        <f>GDAM_PXI!P42</f>
        <v>0</v>
      </c>
    </row>
    <row r="43" spans="1:44">
      <c r="A43" t="s">
        <v>85</v>
      </c>
      <c r="D43">
        <f>TWEPL!R43</f>
        <v>0</v>
      </c>
      <c r="E43">
        <f>GT_NG!T43</f>
        <v>10.498621271806416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58.712717929725464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668.50123431366967</v>
      </c>
      <c r="P43" s="36">
        <v>68.27712916246216</v>
      </c>
      <c r="Q43" s="36">
        <v>22.746498922745459</v>
      </c>
      <c r="R43" s="38">
        <v>23.2</v>
      </c>
      <c r="S43" s="38">
        <v>0</v>
      </c>
      <c r="T43" s="37">
        <f>SUMPRODUCT(LTA!J43:AN43,LTA!J$101:AN$101,LTA!J$105:AN$105)</f>
        <v>86</v>
      </c>
      <c r="U43" s="37">
        <f>SUMPRODUCT(LTA!J43:AN43,LTA!J$102:AN$102,LTA!J$105:AN$105)</f>
        <v>380.28580799999997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3.97</v>
      </c>
      <c r="AB43" s="75">
        <f>-STOA!P43</f>
        <v>0</v>
      </c>
      <c r="AC43">
        <f t="shared" si="0"/>
        <v>11.762889684483604</v>
      </c>
      <c r="AD43">
        <f t="shared" si="1"/>
        <v>1324.9291199159259</v>
      </c>
      <c r="AE43">
        <f>'IDT-1'!F43</f>
        <v>0</v>
      </c>
      <c r="AF43" s="24"/>
      <c r="AG43">
        <f t="shared" si="2"/>
        <v>1324.9291199159259</v>
      </c>
      <c r="AI43" s="34">
        <f>PXIL!J43</f>
        <v>0</v>
      </c>
      <c r="AJ43" s="34">
        <f>PXIL!P43</f>
        <v>0</v>
      </c>
      <c r="AK43" s="34">
        <f>RTM_IEX!J43</f>
        <v>14.5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9">
        <f>GDAM_IEX!J43</f>
        <v>0</v>
      </c>
      <c r="AP43" s="149">
        <f>GDAM_IEX!P43</f>
        <v>0</v>
      </c>
      <c r="AQ43" s="149">
        <f>GDAM_PXI!J43</f>
        <v>0</v>
      </c>
      <c r="AR43" s="149">
        <f>GDAM_PXI!P43</f>
        <v>0</v>
      </c>
    </row>
    <row r="44" spans="1:44">
      <c r="A44" t="s">
        <v>86</v>
      </c>
      <c r="D44">
        <f>TWEPL!R44</f>
        <v>0</v>
      </c>
      <c r="E44">
        <f>GT_NG!T44</f>
        <v>10.498621271806416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58.712717929725464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663.61367517539986</v>
      </c>
      <c r="P44" s="36">
        <v>68.27712916246216</v>
      </c>
      <c r="Q44" s="36">
        <v>22.746498922745459</v>
      </c>
      <c r="R44" s="38">
        <v>23.2</v>
      </c>
      <c r="S44" s="38">
        <v>0</v>
      </c>
      <c r="T44" s="37">
        <f>SUMPRODUCT(LTA!J44:AN44,LTA!J$101:AN$101,LTA!J$105:AN$105)</f>
        <v>90.47</v>
      </c>
      <c r="U44" s="37">
        <f>SUMPRODUCT(LTA!J44:AN44,LTA!J$102:AN$102,LTA!J$105:AN$105)</f>
        <v>385.08368399999995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3.97</v>
      </c>
      <c r="AB44" s="75">
        <f>-STOA!P44</f>
        <v>0</v>
      </c>
      <c r="AC44">
        <f t="shared" si="0"/>
        <v>11.886532472866827</v>
      </c>
      <c r="AD44">
        <f t="shared" si="1"/>
        <v>1338.8557939892728</v>
      </c>
      <c r="AE44">
        <f>'IDT-1'!F44</f>
        <v>0</v>
      </c>
      <c r="AF44" s="24"/>
      <c r="AG44">
        <f t="shared" si="2"/>
        <v>1338.8557939892728</v>
      </c>
      <c r="AI44" s="34">
        <f>PXIL!J44</f>
        <v>0</v>
      </c>
      <c r="AJ44" s="34">
        <f>PXIL!P44</f>
        <v>0</v>
      </c>
      <c r="AK44" s="34">
        <f>RTM_IEX!J44</f>
        <v>24.17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9">
        <f>GDAM_IEX!J44</f>
        <v>0</v>
      </c>
      <c r="AP44" s="149">
        <f>GDAM_IEX!P44</f>
        <v>0</v>
      </c>
      <c r="AQ44" s="149">
        <f>GDAM_PXI!J44</f>
        <v>0</v>
      </c>
      <c r="AR44" s="149">
        <f>GDAM_PXI!P44</f>
        <v>0</v>
      </c>
    </row>
    <row r="45" spans="1:44">
      <c r="A45" t="s">
        <v>87</v>
      </c>
      <c r="D45">
        <f>TWEPL!R45</f>
        <v>0</v>
      </c>
      <c r="E45">
        <f>GT_NG!T45</f>
        <v>10.498621271806416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58.712717929725464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652.34273733221767</v>
      </c>
      <c r="P45" s="36">
        <v>68.286616291745133</v>
      </c>
      <c r="Q45" s="36">
        <v>22.746498922745459</v>
      </c>
      <c r="R45" s="38">
        <v>23.2</v>
      </c>
      <c r="S45" s="38">
        <v>0</v>
      </c>
      <c r="T45" s="37">
        <f>SUMPRODUCT(LTA!J45:AN45,LTA!J$101:AN$101,LTA!J$105:AN$105)</f>
        <v>91.85</v>
      </c>
      <c r="U45" s="37">
        <f>SUMPRODUCT(LTA!J45:AN45,LTA!J$102:AN$102,LTA!J$105:AN$105)</f>
        <v>377.43433199999998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3.97</v>
      </c>
      <c r="AB45" s="75">
        <f>-STOA!P45</f>
        <v>0</v>
      </c>
      <c r="AC45">
        <f t="shared" si="0"/>
        <v>11.774765408984516</v>
      </c>
      <c r="AD45">
        <f t="shared" si="1"/>
        <v>1326.2667583392558</v>
      </c>
      <c r="AE45">
        <f>'IDT-1'!F45</f>
        <v>0</v>
      </c>
      <c r="AF45" s="24"/>
      <c r="AG45">
        <f t="shared" si="2"/>
        <v>1326.2667583392558</v>
      </c>
      <c r="AI45" s="34">
        <f>PXIL!J45</f>
        <v>0</v>
      </c>
      <c r="AJ45" s="34">
        <f>PXIL!P45</f>
        <v>0</v>
      </c>
      <c r="AK45" s="34">
        <f>RTM_IEX!J45</f>
        <v>29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9">
        <f>GDAM_IEX!J45</f>
        <v>0</v>
      </c>
      <c r="AP45" s="149">
        <f>GDAM_IEX!P45</f>
        <v>0</v>
      </c>
      <c r="AQ45" s="149">
        <f>GDAM_PXI!J45</f>
        <v>0</v>
      </c>
      <c r="AR45" s="149">
        <f>GDAM_PXI!P45</f>
        <v>0</v>
      </c>
    </row>
    <row r="46" spans="1:44">
      <c r="A46" t="s">
        <v>88</v>
      </c>
      <c r="D46">
        <f>TWEPL!R46</f>
        <v>0</v>
      </c>
      <c r="E46">
        <f>GT_NG!T46</f>
        <v>10.498621271806416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58.712717929725464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654.79273996062773</v>
      </c>
      <c r="P46" s="36">
        <v>68.286616291745133</v>
      </c>
      <c r="Q46" s="36">
        <v>22.746498922745459</v>
      </c>
      <c r="R46" s="38">
        <v>23.2</v>
      </c>
      <c r="S46" s="38">
        <v>0</v>
      </c>
      <c r="T46" s="37">
        <f>SUMPRODUCT(LTA!J46:AN46,LTA!J$101:AN$101,LTA!J$105:AN$105)</f>
        <v>95.14</v>
      </c>
      <c r="U46" s="37">
        <f>SUMPRODUCT(LTA!J46:AN46,LTA!J$102:AN$102,LTA!J$105:AN$105)</f>
        <v>381.25900799999999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3.97</v>
      </c>
      <c r="AB46" s="75">
        <f>-STOA!P46</f>
        <v>0</v>
      </c>
      <c r="AC46">
        <f t="shared" si="0"/>
        <v>11.773926580914523</v>
      </c>
      <c r="AD46">
        <f t="shared" si="1"/>
        <v>1326.1722757957357</v>
      </c>
      <c r="AE46">
        <f>'IDT-1'!F46</f>
        <v>0</v>
      </c>
      <c r="AF46" s="24"/>
      <c r="AG46">
        <f t="shared" si="2"/>
        <v>1326.1722757957357</v>
      </c>
      <c r="AI46" s="34">
        <f>PXIL!J46</f>
        <v>0</v>
      </c>
      <c r="AJ46" s="34">
        <f>PXIL!P46</f>
        <v>0</v>
      </c>
      <c r="AK46" s="34">
        <f>RTM_IEX!J46</f>
        <v>19.34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9">
        <f>GDAM_IEX!J46</f>
        <v>0</v>
      </c>
      <c r="AP46" s="149">
        <f>GDAM_IEX!P46</f>
        <v>0</v>
      </c>
      <c r="AQ46" s="149">
        <f>GDAM_PXI!J46</f>
        <v>0</v>
      </c>
      <c r="AR46" s="149">
        <f>GDAM_PXI!P46</f>
        <v>0</v>
      </c>
    </row>
    <row r="47" spans="1:44">
      <c r="A47" t="s">
        <v>89</v>
      </c>
      <c r="D47">
        <f>TWEPL!R47</f>
        <v>0</v>
      </c>
      <c r="E47">
        <f>GT_NG!T47</f>
        <v>10.498621271806416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58.712717929725464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681.84438163634536</v>
      </c>
      <c r="P47" s="36">
        <v>68.286616291745133</v>
      </c>
      <c r="Q47" s="36">
        <v>22.746498922745459</v>
      </c>
      <c r="R47" s="38">
        <v>23.2</v>
      </c>
      <c r="S47" s="38">
        <v>0</v>
      </c>
      <c r="T47" s="37">
        <f>SUMPRODUCT(LTA!J47:AN47,LTA!J$101:AN$101,LTA!J$105:AN$105)</f>
        <v>96.14</v>
      </c>
      <c r="U47" s="37">
        <f>SUMPRODUCT(LTA!J47:AN47,LTA!J$102:AN$102,LTA!J$105:AN$105)</f>
        <v>383.27353199999999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3.97</v>
      </c>
      <c r="AB47" s="75">
        <f>-STOA!P47</f>
        <v>0</v>
      </c>
      <c r="AC47">
        <f t="shared" si="0"/>
        <v>12.123604838860837</v>
      </c>
      <c r="AD47">
        <f t="shared" si="1"/>
        <v>1365.5587632135071</v>
      </c>
      <c r="AE47">
        <f>'IDT-1'!F47</f>
        <v>0</v>
      </c>
      <c r="AF47" s="24"/>
      <c r="AG47">
        <f t="shared" si="2"/>
        <v>1365.5587632135071</v>
      </c>
      <c r="AI47" s="34">
        <f>PXIL!J47</f>
        <v>0</v>
      </c>
      <c r="AJ47" s="34">
        <f>PXIL!P47</f>
        <v>0</v>
      </c>
      <c r="AK47" s="34">
        <f>RTM_IEX!J47</f>
        <v>29.01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9">
        <f>GDAM_IEX!J47</f>
        <v>0</v>
      </c>
      <c r="AP47" s="149">
        <f>GDAM_IEX!P47</f>
        <v>0</v>
      </c>
      <c r="AQ47" s="149">
        <f>GDAM_PXI!J47</f>
        <v>0</v>
      </c>
      <c r="AR47" s="149">
        <f>GDAM_PXI!P47</f>
        <v>0</v>
      </c>
    </row>
    <row r="48" spans="1:44">
      <c r="A48" t="s">
        <v>90</v>
      </c>
      <c r="D48">
        <f>TWEPL!R48</f>
        <v>0</v>
      </c>
      <c r="E48">
        <f>GT_NG!T48</f>
        <v>10.498621271806416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58.712717929725464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681.89241178278735</v>
      </c>
      <c r="P48" s="36">
        <v>68.286616291745133</v>
      </c>
      <c r="Q48" s="36">
        <v>22.746498922745459</v>
      </c>
      <c r="R48" s="38">
        <v>23.2</v>
      </c>
      <c r="S48" s="38">
        <v>0</v>
      </c>
      <c r="T48" s="37">
        <f>SUMPRODUCT(LTA!J48:AN48,LTA!J$101:AN$101,LTA!J$105:AN$105)</f>
        <v>97.14</v>
      </c>
      <c r="U48" s="37">
        <f>SUMPRODUCT(LTA!J48:AN48,LTA!J$102:AN$102,LTA!J$105:AN$105)</f>
        <v>383.82825600000001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3.97</v>
      </c>
      <c r="AB48" s="75">
        <f>-STOA!P48</f>
        <v>0</v>
      </c>
      <c r="AC48">
        <f t="shared" si="0"/>
        <v>12.137709075349528</v>
      </c>
      <c r="AD48">
        <f t="shared" si="1"/>
        <v>1367.1474131234604</v>
      </c>
      <c r="AE48">
        <f>'IDT-1'!F48</f>
        <v>0</v>
      </c>
      <c r="AF48" s="24"/>
      <c r="AG48">
        <f t="shared" si="2"/>
        <v>1367.1474131234604</v>
      </c>
      <c r="AI48" s="34">
        <f>PXIL!J48</f>
        <v>0</v>
      </c>
      <c r="AJ48" s="34">
        <f>PXIL!P48</f>
        <v>0</v>
      </c>
      <c r="AK48" s="34">
        <f>RTM_IEX!J48</f>
        <v>29.01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9">
        <f>GDAM_IEX!J48</f>
        <v>0</v>
      </c>
      <c r="AP48" s="149">
        <f>GDAM_IEX!P48</f>
        <v>0</v>
      </c>
      <c r="AQ48" s="149">
        <f>GDAM_PXI!J48</f>
        <v>0</v>
      </c>
      <c r="AR48" s="149">
        <f>GDAM_PXI!P48</f>
        <v>0</v>
      </c>
    </row>
    <row r="49" spans="1:44">
      <c r="A49" t="s">
        <v>91</v>
      </c>
      <c r="D49">
        <f>TWEPL!R49</f>
        <v>0</v>
      </c>
      <c r="E49">
        <f>GT_NG!T49</f>
        <v>10.498621271806416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58.712717929725464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720.56506534836581</v>
      </c>
      <c r="P49" s="36">
        <v>68.286616291745133</v>
      </c>
      <c r="Q49" s="36">
        <v>22.746498922745459</v>
      </c>
      <c r="R49" s="38">
        <v>23.2</v>
      </c>
      <c r="S49" s="38">
        <v>0</v>
      </c>
      <c r="T49" s="37">
        <f>SUMPRODUCT(LTA!J49:AN49,LTA!J$101:AN$101,LTA!J$105:AN$105)</f>
        <v>101.14</v>
      </c>
      <c r="U49" s="37">
        <f>SUMPRODUCT(LTA!J49:AN49,LTA!J$102:AN$102,LTA!J$105:AN$105)</f>
        <v>386.339112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3.97</v>
      </c>
      <c r="AB49" s="75">
        <f>-STOA!P49</f>
        <v>0</v>
      </c>
      <c r="AC49">
        <f t="shared" si="0"/>
        <v>12.413207872359546</v>
      </c>
      <c r="AD49">
        <f t="shared" si="1"/>
        <v>1368.0454238920286</v>
      </c>
      <c r="AE49">
        <f>'IDT-1'!F49</f>
        <v>0</v>
      </c>
      <c r="AF49" s="24"/>
      <c r="AG49">
        <f t="shared" si="2"/>
        <v>1368.0454238920286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-15</v>
      </c>
      <c r="AM49" s="34">
        <f>RTM_PXI!J49</f>
        <v>0</v>
      </c>
      <c r="AN49" s="34">
        <f>RTM_PXI!P49</f>
        <v>0</v>
      </c>
      <c r="AO49" s="149">
        <f>GDAM_IEX!J49</f>
        <v>0</v>
      </c>
      <c r="AP49" s="149">
        <f>GDAM_IEX!P49</f>
        <v>0</v>
      </c>
      <c r="AQ49" s="149">
        <f>GDAM_PXI!J49</f>
        <v>0</v>
      </c>
      <c r="AR49" s="149">
        <f>GDAM_PXI!P49</f>
        <v>0</v>
      </c>
    </row>
    <row r="50" spans="1:44">
      <c r="A50" t="s">
        <v>92</v>
      </c>
      <c r="D50">
        <f>TWEPL!R50</f>
        <v>0</v>
      </c>
      <c r="E50">
        <f>GT_NG!T50</f>
        <v>10.498621271806416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58.712717929725464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720.56506534836581</v>
      </c>
      <c r="P50" s="36">
        <v>68.286616291745133</v>
      </c>
      <c r="Q50" s="36">
        <v>22.746498922745459</v>
      </c>
      <c r="R50" s="38">
        <v>23.2</v>
      </c>
      <c r="S50" s="38">
        <v>0</v>
      </c>
      <c r="T50" s="37">
        <f>SUMPRODUCT(LTA!J50:AN50,LTA!J$101:AN$101,LTA!J$105:AN$105)</f>
        <v>101.14</v>
      </c>
      <c r="U50" s="37">
        <f>SUMPRODUCT(LTA!J50:AN50,LTA!J$102:AN$102,LTA!J$105:AN$105)</f>
        <v>390.30976799999996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3.97</v>
      </c>
      <c r="AB50" s="75">
        <f>-STOA!P50</f>
        <v>0</v>
      </c>
      <c r="AC50">
        <f t="shared" si="0"/>
        <v>12.448149645159546</v>
      </c>
      <c r="AD50">
        <f t="shared" si="1"/>
        <v>1371.9811381192287</v>
      </c>
      <c r="AE50">
        <f>'IDT-1'!F50</f>
        <v>0</v>
      </c>
      <c r="AF50" s="24"/>
      <c r="AG50">
        <f t="shared" si="2"/>
        <v>1371.9811381192287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-15</v>
      </c>
      <c r="AM50" s="34">
        <f>RTM_PXI!J50</f>
        <v>0</v>
      </c>
      <c r="AN50" s="34">
        <f>RTM_PXI!P50</f>
        <v>0</v>
      </c>
      <c r="AO50" s="149">
        <f>GDAM_IEX!J50</f>
        <v>0</v>
      </c>
      <c r="AP50" s="149">
        <f>GDAM_IEX!P50</f>
        <v>0</v>
      </c>
      <c r="AQ50" s="149">
        <f>GDAM_PXI!J50</f>
        <v>0</v>
      </c>
      <c r="AR50" s="149">
        <f>GDAM_PXI!P50</f>
        <v>0</v>
      </c>
    </row>
    <row r="51" spans="1:44">
      <c r="A51" t="s">
        <v>93</v>
      </c>
      <c r="D51">
        <f>TWEPL!R51</f>
        <v>0</v>
      </c>
      <c r="E51">
        <f>GT_NG!T51</f>
        <v>10.122125687807705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58.712717929725464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721.64626790138118</v>
      </c>
      <c r="P51" s="36">
        <v>68.576601922505205</v>
      </c>
      <c r="Q51" s="36">
        <v>22.856481994459838</v>
      </c>
      <c r="R51" s="38">
        <v>23.2</v>
      </c>
      <c r="S51" s="38">
        <v>0</v>
      </c>
      <c r="T51" s="37">
        <f>SUMPRODUCT(LTA!J51:AN51,LTA!J$101:AN$101,LTA!J$105:AN$105)</f>
        <v>101.14</v>
      </c>
      <c r="U51" s="37">
        <f>SUMPRODUCT(LTA!J51:AN51,LTA!J$102:AN$102,LTA!J$105:AN$105)</f>
        <v>383.110232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3.97</v>
      </c>
      <c r="AB51" s="75">
        <f>-STOA!P51</f>
        <v>0</v>
      </c>
      <c r="AC51">
        <f t="shared" si="0"/>
        <v>12.261342961435739</v>
      </c>
      <c r="AD51">
        <f t="shared" si="1"/>
        <v>1381.0730844744437</v>
      </c>
      <c r="AE51">
        <f>'IDT-1'!F51</f>
        <v>0</v>
      </c>
      <c r="AF51" s="24"/>
      <c r="AG51">
        <f t="shared" si="2"/>
        <v>1381.0730844744437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9">
        <f>GDAM_IEX!J51</f>
        <v>0</v>
      </c>
      <c r="AP51" s="149">
        <f>GDAM_IEX!P51</f>
        <v>0</v>
      </c>
      <c r="AQ51" s="149">
        <f>GDAM_PXI!J51</f>
        <v>0</v>
      </c>
      <c r="AR51" s="149">
        <f>GDAM_PXI!P51</f>
        <v>0</v>
      </c>
    </row>
    <row r="52" spans="1:44">
      <c r="A52" t="s">
        <v>94</v>
      </c>
      <c r="D52">
        <f>TWEPL!R52</f>
        <v>0</v>
      </c>
      <c r="E52">
        <f>GT_NG!T52</f>
        <v>10.122125687807705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58.712717929725464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715.80769056396127</v>
      </c>
      <c r="P52" s="36">
        <v>68.606648593200461</v>
      </c>
      <c r="Q52" s="36">
        <v>22.856481994459838</v>
      </c>
      <c r="R52" s="38">
        <v>23.2</v>
      </c>
      <c r="S52" s="38">
        <v>0</v>
      </c>
      <c r="T52" s="37">
        <f>SUMPRODUCT(LTA!J52:AN52,LTA!J$101:AN$101,LTA!J$105:AN$105)</f>
        <v>101.14</v>
      </c>
      <c r="U52" s="37">
        <f>SUMPRODUCT(LTA!J52:AN52,LTA!J$102:AN$102,LTA!J$105:AN$105)</f>
        <v>382.86693200000002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3.97</v>
      </c>
      <c r="AB52" s="75">
        <f>-STOA!P52</f>
        <v>0</v>
      </c>
      <c r="AC52">
        <f t="shared" si="0"/>
        <v>12.335686851568564</v>
      </c>
      <c r="AD52">
        <f t="shared" si="1"/>
        <v>1389.4469099175863</v>
      </c>
      <c r="AE52">
        <f>'IDT-1'!F52</f>
        <v>0</v>
      </c>
      <c r="AF52" s="24"/>
      <c r="AG52">
        <f t="shared" si="2"/>
        <v>1389.4469099175863</v>
      </c>
      <c r="AI52" s="34">
        <f>PXIL!J52</f>
        <v>0</v>
      </c>
      <c r="AJ52" s="34">
        <f>PXIL!P52</f>
        <v>0</v>
      </c>
      <c r="AK52" s="34">
        <f>RTM_IEX!J52</f>
        <v>14.5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9">
        <f>GDAM_IEX!J52</f>
        <v>0</v>
      </c>
      <c r="AP52" s="149">
        <f>GDAM_IEX!P52</f>
        <v>0</v>
      </c>
      <c r="AQ52" s="149">
        <f>GDAM_PXI!J52</f>
        <v>0</v>
      </c>
      <c r="AR52" s="149">
        <f>GDAM_PXI!P52</f>
        <v>0</v>
      </c>
    </row>
    <row r="53" spans="1:44">
      <c r="A53" t="s">
        <v>95</v>
      </c>
      <c r="D53">
        <f>TWEPL!R53</f>
        <v>0</v>
      </c>
      <c r="E53">
        <f>GT_NG!T53</f>
        <v>10.122125687807705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58.712717929725464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715.80769056396127</v>
      </c>
      <c r="P53" s="36">
        <v>68.606648593200461</v>
      </c>
      <c r="Q53" s="36">
        <v>22.856481994459838</v>
      </c>
      <c r="R53" s="38">
        <v>23.2</v>
      </c>
      <c r="S53" s="38">
        <v>0</v>
      </c>
      <c r="T53" s="37">
        <f>SUMPRODUCT(LTA!J53:AN53,LTA!J$101:AN$101,LTA!J$105:AN$105)</f>
        <v>101.14</v>
      </c>
      <c r="U53" s="37">
        <f>SUMPRODUCT(LTA!J53:AN53,LTA!J$102:AN$102,LTA!J$105:AN$105)</f>
        <v>381.74775199999999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3.97</v>
      </c>
      <c r="AB53" s="75">
        <f>-STOA!P53</f>
        <v>0</v>
      </c>
      <c r="AC53">
        <f t="shared" si="0"/>
        <v>12.331409980401492</v>
      </c>
      <c r="AD53">
        <f t="shared" si="1"/>
        <v>1358.8320067887532</v>
      </c>
      <c r="AE53">
        <f>'IDT-1'!F53</f>
        <v>0</v>
      </c>
      <c r="AF53" s="24"/>
      <c r="AG53">
        <f t="shared" si="2"/>
        <v>1358.8320067887532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-15</v>
      </c>
      <c r="AM53" s="34">
        <f>RTM_PXI!J53</f>
        <v>0</v>
      </c>
      <c r="AN53" s="34">
        <f>RTM_PXI!P53</f>
        <v>0</v>
      </c>
      <c r="AO53" s="149">
        <f>GDAM_IEX!J53</f>
        <v>0</v>
      </c>
      <c r="AP53" s="149">
        <f>GDAM_IEX!P53</f>
        <v>0</v>
      </c>
      <c r="AQ53" s="149">
        <f>GDAM_PXI!J53</f>
        <v>0</v>
      </c>
      <c r="AR53" s="149">
        <f>GDAM_PXI!P53</f>
        <v>0</v>
      </c>
    </row>
    <row r="54" spans="1:44">
      <c r="A54" t="s">
        <v>96</v>
      </c>
      <c r="D54">
        <f>TWEPL!R54</f>
        <v>0</v>
      </c>
      <c r="E54">
        <f>GT_NG!T54</f>
        <v>10.122125687807705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58.712717929725464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685.62682676372867</v>
      </c>
      <c r="P54" s="36">
        <v>68.606648593200461</v>
      </c>
      <c r="Q54" s="36">
        <v>22.856481994459838</v>
      </c>
      <c r="R54" s="38">
        <v>23.2</v>
      </c>
      <c r="S54" s="38">
        <v>0</v>
      </c>
      <c r="T54" s="37">
        <f>SUMPRODUCT(LTA!J54:AN54,LTA!J$101:AN$101,LTA!J$105:AN$105)</f>
        <v>101.14</v>
      </c>
      <c r="U54" s="37">
        <f>SUMPRODUCT(LTA!J54:AN54,LTA!J$102:AN$102,LTA!J$105:AN$105)</f>
        <v>376.36595599999998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3.97</v>
      </c>
      <c r="AB54" s="75">
        <f>-STOA!P54</f>
        <v>0</v>
      </c>
      <c r="AC54">
        <f t="shared" si="0"/>
        <v>11.885286661326514</v>
      </c>
      <c r="AD54">
        <f t="shared" si="1"/>
        <v>1338.7154703075955</v>
      </c>
      <c r="AE54">
        <f>'IDT-1'!F54</f>
        <v>0</v>
      </c>
      <c r="AF54" s="24"/>
      <c r="AG54">
        <f t="shared" si="2"/>
        <v>1338.7154703075955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9">
        <f>GDAM_IEX!J54</f>
        <v>0</v>
      </c>
      <c r="AP54" s="149">
        <f>GDAM_IEX!P54</f>
        <v>0</v>
      </c>
      <c r="AQ54" s="149">
        <f>GDAM_PXI!J54</f>
        <v>0</v>
      </c>
      <c r="AR54" s="149">
        <f>GDAM_PXI!P54</f>
        <v>0</v>
      </c>
    </row>
    <row r="55" spans="1:44">
      <c r="A55" t="s">
        <v>97</v>
      </c>
      <c r="D55">
        <f>TWEPL!R55</f>
        <v>0</v>
      </c>
      <c r="E55">
        <f>GT_NG!T55</f>
        <v>10.122125687807705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58.712717929725464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602.78011633857329</v>
      </c>
      <c r="P55" s="36">
        <v>68.27712916246216</v>
      </c>
      <c r="Q55" s="36">
        <v>22.746931480981925</v>
      </c>
      <c r="R55" s="38">
        <v>23.2</v>
      </c>
      <c r="S55" s="38">
        <v>0</v>
      </c>
      <c r="T55" s="37">
        <f>SUMPRODUCT(LTA!J55:AN55,LTA!J$101:AN$101,LTA!J$105:AN$105)</f>
        <v>99.14</v>
      </c>
      <c r="U55" s="37">
        <f>SUMPRODUCT(LTA!J55:AN55,LTA!J$102:AN$102,LTA!J$105:AN$105)</f>
        <v>324.38875200000001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3.97</v>
      </c>
      <c r="AB55" s="75">
        <f>-STOA!P55</f>
        <v>0</v>
      </c>
      <c r="AC55">
        <f t="shared" si="0"/>
        <v>10.677372398876045</v>
      </c>
      <c r="AD55">
        <f t="shared" si="1"/>
        <v>1202.6604002006745</v>
      </c>
      <c r="AE55">
        <f>'IDT-1'!F55</f>
        <v>0</v>
      </c>
      <c r="AF55" s="24"/>
      <c r="AG55">
        <f t="shared" si="2"/>
        <v>1202.6604002006745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9">
        <f>GDAM_IEX!J55</f>
        <v>0</v>
      </c>
      <c r="AP55" s="149">
        <f>GDAM_IEX!P55</f>
        <v>0</v>
      </c>
      <c r="AQ55" s="149">
        <f>GDAM_PXI!J55</f>
        <v>0</v>
      </c>
      <c r="AR55" s="149">
        <f>GDAM_PXI!P55</f>
        <v>0</v>
      </c>
    </row>
    <row r="56" spans="1:44">
      <c r="A56" t="s">
        <v>98</v>
      </c>
      <c r="D56">
        <f>TWEPL!R56</f>
        <v>0</v>
      </c>
      <c r="E56">
        <f>GT_NG!T56</f>
        <v>10.122125687807705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58.712717929725464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544.63674251888006</v>
      </c>
      <c r="P56" s="36">
        <v>68.27712916246216</v>
      </c>
      <c r="Q56" s="36">
        <v>22.746931480981925</v>
      </c>
      <c r="R56" s="38">
        <v>23.2</v>
      </c>
      <c r="S56" s="38">
        <v>0</v>
      </c>
      <c r="T56" s="37">
        <f>SUMPRODUCT(LTA!J56:AN56,LTA!J$101:AN$101,LTA!J$105:AN$105)</f>
        <v>93.14</v>
      </c>
      <c r="U56" s="37">
        <f>SUMPRODUCT(LTA!J56:AN56,LTA!J$102:AN$102,LTA!J$105:AN$105)</f>
        <v>323.28903600000001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3.97</v>
      </c>
      <c r="AB56" s="75">
        <f>-STOA!P56</f>
        <v>0</v>
      </c>
      <c r="AC56">
        <f t="shared" si="0"/>
        <v>10.486121208462745</v>
      </c>
      <c r="AD56">
        <f t="shared" si="1"/>
        <v>1181.1185615713946</v>
      </c>
      <c r="AE56">
        <f>'IDT-1'!F56</f>
        <v>0</v>
      </c>
      <c r="AF56" s="24"/>
      <c r="AG56">
        <f t="shared" si="2"/>
        <v>1181.1185615713946</v>
      </c>
      <c r="AI56" s="34">
        <f>PXIL!J56</f>
        <v>0</v>
      </c>
      <c r="AJ56" s="34">
        <f>PXIL!P56</f>
        <v>0</v>
      </c>
      <c r="AK56" s="34">
        <f>RTM_IEX!J56</f>
        <v>43.51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9">
        <f>GDAM_IEX!J56</f>
        <v>0</v>
      </c>
      <c r="AP56" s="149">
        <f>GDAM_IEX!P56</f>
        <v>0</v>
      </c>
      <c r="AQ56" s="149">
        <f>GDAM_PXI!J56</f>
        <v>0</v>
      </c>
      <c r="AR56" s="149">
        <f>GDAM_PXI!P56</f>
        <v>0</v>
      </c>
    </row>
    <row r="57" spans="1:44">
      <c r="A57" t="s">
        <v>99</v>
      </c>
      <c r="D57">
        <f>TWEPL!R57</f>
        <v>1.8053999999999999</v>
      </c>
      <c r="E57">
        <f>GT_NG!T57</f>
        <v>10.122125687807705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58.712717929725464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581.37529366743911</v>
      </c>
      <c r="P57" s="36">
        <v>68.27712916246216</v>
      </c>
      <c r="Q57" s="36">
        <v>22.746931480981925</v>
      </c>
      <c r="R57" s="38">
        <v>23.2</v>
      </c>
      <c r="S57" s="38">
        <v>0</v>
      </c>
      <c r="T57" s="37">
        <f>SUMPRODUCT(LTA!J57:AN57,LTA!J$101:AN$101,LTA!J$105:AN$105)</f>
        <v>92.14</v>
      </c>
      <c r="U57" s="37">
        <f>SUMPRODUCT(LTA!J57:AN57,LTA!J$102:AN$102,LTA!J$105:AN$105)</f>
        <v>371.43745999999999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3.97</v>
      </c>
      <c r="AB57" s="75">
        <f>-STOA!P57</f>
        <v>0</v>
      </c>
      <c r="AC57">
        <f t="shared" si="0"/>
        <v>10.857326109770066</v>
      </c>
      <c r="AD57">
        <f t="shared" si="1"/>
        <v>1222.9297318186464</v>
      </c>
      <c r="AE57">
        <f>'IDT-1'!F57</f>
        <v>0</v>
      </c>
      <c r="AF57" s="24"/>
      <c r="AG57">
        <f t="shared" si="2"/>
        <v>1222.9297318186464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9">
        <f>GDAM_IEX!J57</f>
        <v>0</v>
      </c>
      <c r="AP57" s="149">
        <f>GDAM_IEX!P57</f>
        <v>0</v>
      </c>
      <c r="AQ57" s="149">
        <f>GDAM_PXI!J57</f>
        <v>0</v>
      </c>
      <c r="AR57" s="149">
        <f>GDAM_PXI!P57</f>
        <v>0</v>
      </c>
    </row>
    <row r="58" spans="1:44">
      <c r="A58" t="s">
        <v>100</v>
      </c>
      <c r="D58">
        <f>TWEPL!R58</f>
        <v>2.7081</v>
      </c>
      <c r="E58">
        <f>GT_NG!T58</f>
        <v>9.9314047121980309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58.712717929725464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621.9813572022673</v>
      </c>
      <c r="P58" s="36">
        <v>68.27712916246216</v>
      </c>
      <c r="Q58" s="36">
        <v>22.746931480981925</v>
      </c>
      <c r="R58" s="38">
        <v>23.2</v>
      </c>
      <c r="S58" s="38">
        <v>0</v>
      </c>
      <c r="T58" s="37">
        <f>SUMPRODUCT(LTA!J58:AN58,LTA!J$101:AN$101,LTA!J$105:AN$105)</f>
        <v>87.94</v>
      </c>
      <c r="U58" s="37">
        <f>SUMPRODUCT(LTA!J58:AN58,LTA!J$102:AN$102,LTA!J$105:AN$105)</f>
        <v>367.55439199999995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3.97</v>
      </c>
      <c r="AB58" s="75">
        <f>-STOA!P58</f>
        <v>0</v>
      </c>
      <c r="AC58">
        <f t="shared" si="0"/>
        <v>11.149793885891189</v>
      </c>
      <c r="AD58">
        <f t="shared" si="1"/>
        <v>1255.8722386017439</v>
      </c>
      <c r="AE58">
        <f>'IDT-1'!F58</f>
        <v>0</v>
      </c>
      <c r="AF58" s="24"/>
      <c r="AG58">
        <f t="shared" si="2"/>
        <v>1255.8722386017439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9">
        <f>GDAM_IEX!J58</f>
        <v>0</v>
      </c>
      <c r="AP58" s="149">
        <f>GDAM_IEX!P58</f>
        <v>0</v>
      </c>
      <c r="AQ58" s="149">
        <f>GDAM_PXI!J58</f>
        <v>0</v>
      </c>
      <c r="AR58" s="149">
        <f>GDAM_PXI!P58</f>
        <v>0</v>
      </c>
    </row>
    <row r="59" spans="1:44">
      <c r="A59" t="s">
        <v>101</v>
      </c>
      <c r="D59">
        <f>TWEPL!R59</f>
        <v>3.6107999999999998</v>
      </c>
      <c r="E59">
        <f>GT_NG!T59</f>
        <v>9.9314047121980309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58.712717929725464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661.74985229902268</v>
      </c>
      <c r="P59" s="36">
        <v>68.27712916246216</v>
      </c>
      <c r="Q59" s="36">
        <v>22.746931480981925</v>
      </c>
      <c r="R59" s="38">
        <v>23.2</v>
      </c>
      <c r="S59" s="38">
        <v>0</v>
      </c>
      <c r="T59" s="37">
        <f>SUMPRODUCT(LTA!J59:AN59,LTA!J$101:AN$101,LTA!J$105:AN$105)</f>
        <v>82.76</v>
      </c>
      <c r="U59" s="37">
        <f>SUMPRODUCT(LTA!J59:AN59,LTA!J$102:AN$102,LTA!J$105:AN$105)</f>
        <v>363.31338399999999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3.97</v>
      </c>
      <c r="AB59" s="75">
        <f>-STOA!P59</f>
        <v>0</v>
      </c>
      <c r="AC59">
        <f t="shared" si="0"/>
        <v>11.509891532342635</v>
      </c>
      <c r="AD59">
        <f t="shared" si="1"/>
        <v>1296.4323280520478</v>
      </c>
      <c r="AE59">
        <f>'IDT-1'!F59</f>
        <v>0</v>
      </c>
      <c r="AF59" s="24"/>
      <c r="AG59">
        <f t="shared" si="2"/>
        <v>1296.4323280520478</v>
      </c>
      <c r="AI59" s="34">
        <f>PXIL!J59</f>
        <v>0</v>
      </c>
      <c r="AJ59" s="34">
        <f>PXIL!P59</f>
        <v>0</v>
      </c>
      <c r="AK59" s="34">
        <f>RTM_IEX!J59</f>
        <v>9.67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9">
        <f>GDAM_IEX!J59</f>
        <v>0</v>
      </c>
      <c r="AP59" s="149">
        <f>GDAM_IEX!P59</f>
        <v>0</v>
      </c>
      <c r="AQ59" s="149">
        <f>GDAM_PXI!J59</f>
        <v>0</v>
      </c>
      <c r="AR59" s="149">
        <f>GDAM_PXI!P59</f>
        <v>0</v>
      </c>
    </row>
    <row r="60" spans="1:44">
      <c r="A60" t="s">
        <v>102</v>
      </c>
      <c r="D60">
        <f>TWEPL!R60</f>
        <v>5.1152999999999995</v>
      </c>
      <c r="E60">
        <f>GT_NG!T60</f>
        <v>9.9314047121980309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58.712717929725464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680.68691839928158</v>
      </c>
      <c r="P60" s="36">
        <v>68.27712916246216</v>
      </c>
      <c r="Q60" s="36">
        <v>22.746931480981925</v>
      </c>
      <c r="R60" s="38">
        <v>23.2</v>
      </c>
      <c r="S60" s="38">
        <v>0</v>
      </c>
      <c r="T60" s="37">
        <f>SUMPRODUCT(LTA!J60:AN60,LTA!J$101:AN$101,LTA!J$105:AN$105)</f>
        <v>77.44</v>
      </c>
      <c r="U60" s="37">
        <f>SUMPRODUCT(LTA!J60:AN60,LTA!J$102:AN$102,LTA!J$105:AN$105)</f>
        <v>357.71748399999996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3.97</v>
      </c>
      <c r="AB60" s="75">
        <f>-STOA!P60</f>
        <v>0</v>
      </c>
      <c r="AC60">
        <f t="shared" si="0"/>
        <v>11.763821394024916</v>
      </c>
      <c r="AD60">
        <f t="shared" si="1"/>
        <v>1325.0340642906244</v>
      </c>
      <c r="AE60">
        <f>'IDT-1'!F60</f>
        <v>0</v>
      </c>
      <c r="AF60" s="24"/>
      <c r="AG60">
        <f t="shared" si="2"/>
        <v>1325.0340642906244</v>
      </c>
      <c r="AI60" s="34">
        <f>PXIL!J60</f>
        <v>0</v>
      </c>
      <c r="AJ60" s="34">
        <f>PXIL!P60</f>
        <v>0</v>
      </c>
      <c r="AK60" s="34">
        <f>RTM_IEX!J60</f>
        <v>29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9">
        <f>GDAM_IEX!J60</f>
        <v>0</v>
      </c>
      <c r="AP60" s="149">
        <f>GDAM_IEX!P60</f>
        <v>0</v>
      </c>
      <c r="AQ60" s="149">
        <f>GDAM_PXI!J60</f>
        <v>0</v>
      </c>
      <c r="AR60" s="149">
        <f>GDAM_PXI!P60</f>
        <v>0</v>
      </c>
    </row>
    <row r="61" spans="1:44">
      <c r="A61" t="s">
        <v>103</v>
      </c>
      <c r="D61">
        <f>TWEPL!R61</f>
        <v>5.1152999999999995</v>
      </c>
      <c r="E61">
        <f>GT_NG!T61</f>
        <v>9.9314047121980309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58.712717929725464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716.33440012738822</v>
      </c>
      <c r="P61" s="36">
        <v>68.27712916246216</v>
      </c>
      <c r="Q61" s="36">
        <v>22.746931480981925</v>
      </c>
      <c r="R61" s="38">
        <v>23.2</v>
      </c>
      <c r="S61" s="38">
        <v>0</v>
      </c>
      <c r="T61" s="37">
        <f>SUMPRODUCT(LTA!J61:AN61,LTA!J$101:AN$101,LTA!J$105:AN$105)</f>
        <v>74.03</v>
      </c>
      <c r="U61" s="37">
        <f>SUMPRODUCT(LTA!J61:AN61,LTA!J$102:AN$102,LTA!J$105:AN$105)</f>
        <v>350.0883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3.97</v>
      </c>
      <c r="AB61" s="75">
        <f>-STOA!P61</f>
        <v>0</v>
      </c>
      <c r="AC61">
        <f t="shared" si="0"/>
        <v>11.725174414032251</v>
      </c>
      <c r="AD61">
        <f t="shared" si="1"/>
        <v>1320.6810089987237</v>
      </c>
      <c r="AE61">
        <f>'IDT-1'!F61</f>
        <v>0</v>
      </c>
      <c r="AF61" s="24"/>
      <c r="AG61">
        <f t="shared" si="2"/>
        <v>1320.6810089987237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9">
        <f>GDAM_IEX!J61</f>
        <v>0</v>
      </c>
      <c r="AP61" s="149">
        <f>GDAM_IEX!P61</f>
        <v>0</v>
      </c>
      <c r="AQ61" s="149">
        <f>GDAM_PXI!J61</f>
        <v>0</v>
      </c>
      <c r="AR61" s="149">
        <f>GDAM_PXI!P61</f>
        <v>0</v>
      </c>
    </row>
    <row r="62" spans="1:44">
      <c r="A62" t="s">
        <v>104</v>
      </c>
      <c r="D62">
        <f>TWEPL!R62</f>
        <v>6.8605200000000002</v>
      </c>
      <c r="E62">
        <f>GT_NG!T62</f>
        <v>9.9314047121980309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58.712717929725464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750.9211296087758</v>
      </c>
      <c r="P62" s="36">
        <v>68.27712916246216</v>
      </c>
      <c r="Q62" s="36">
        <v>22.746931480981925</v>
      </c>
      <c r="R62" s="38">
        <v>23.2</v>
      </c>
      <c r="S62" s="38">
        <v>0</v>
      </c>
      <c r="T62" s="37">
        <f>SUMPRODUCT(LTA!J62:AN62,LTA!J$101:AN$101,LTA!J$105:AN$105)</f>
        <v>68.5</v>
      </c>
      <c r="U62" s="37">
        <f>SUMPRODUCT(LTA!J62:AN62,LTA!J$102:AN$102,LTA!J$105:AN$105)</f>
        <v>341.87449199999998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3.97</v>
      </c>
      <c r="AB62" s="75">
        <f>-STOA!P62</f>
        <v>0</v>
      </c>
      <c r="AC62">
        <f t="shared" si="0"/>
        <v>11.923950059068464</v>
      </c>
      <c r="AD62">
        <f t="shared" si="1"/>
        <v>1343.0703748350752</v>
      </c>
      <c r="AE62">
        <f>'IDT-1'!F62</f>
        <v>0</v>
      </c>
      <c r="AF62" s="24"/>
      <c r="AG62">
        <f t="shared" si="2"/>
        <v>1343.0703748350752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9">
        <f>GDAM_IEX!J62</f>
        <v>0</v>
      </c>
      <c r="AP62" s="149">
        <f>GDAM_IEX!P62</f>
        <v>0</v>
      </c>
      <c r="AQ62" s="149">
        <f>GDAM_PXI!J62</f>
        <v>0</v>
      </c>
      <c r="AR62" s="149">
        <f>GDAM_PXI!P62</f>
        <v>0</v>
      </c>
    </row>
    <row r="63" spans="1:44">
      <c r="A63" t="s">
        <v>105</v>
      </c>
      <c r="D63">
        <f>TWEPL!R63</f>
        <v>7.3118699999999999</v>
      </c>
      <c r="E63">
        <f>GT_NG!T63</f>
        <v>9.9314047121980309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58.712717929725464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750.71036796491887</v>
      </c>
      <c r="P63" s="36">
        <v>68.27712916246216</v>
      </c>
      <c r="Q63" s="36">
        <v>22.746931480981925</v>
      </c>
      <c r="R63" s="38">
        <v>23.7</v>
      </c>
      <c r="S63" s="38">
        <v>0</v>
      </c>
      <c r="T63" s="37">
        <f>SUMPRODUCT(LTA!J63:AN63,LTA!J$101:AN$101,LTA!J$105:AN$105)</f>
        <v>63.86</v>
      </c>
      <c r="U63" s="37">
        <f>SUMPRODUCT(LTA!J63:AN63,LTA!J$102:AN$102,LTA!J$105:AN$105)</f>
        <v>342.14184399999994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3.97</v>
      </c>
      <c r="AB63" s="75">
        <f>-STOA!P63</f>
        <v>0</v>
      </c>
      <c r="AC63">
        <f t="shared" si="0"/>
        <v>12.025159847035452</v>
      </c>
      <c r="AD63">
        <f t="shared" si="1"/>
        <v>1324.3371054032511</v>
      </c>
      <c r="AE63">
        <f>'IDT-1'!F63</f>
        <v>0</v>
      </c>
      <c r="AF63" s="24"/>
      <c r="AG63">
        <f t="shared" si="2"/>
        <v>1324.3371054032511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-15</v>
      </c>
      <c r="AM63" s="34">
        <f>RTM_PXI!J63</f>
        <v>0</v>
      </c>
      <c r="AN63" s="34">
        <f>RTM_PXI!P63</f>
        <v>0</v>
      </c>
      <c r="AO63" s="149">
        <f>GDAM_IEX!J63</f>
        <v>0</v>
      </c>
      <c r="AP63" s="149">
        <f>GDAM_IEX!P63</f>
        <v>0</v>
      </c>
      <c r="AQ63" s="149">
        <f>GDAM_PXI!J63</f>
        <v>0</v>
      </c>
      <c r="AR63" s="149">
        <f>GDAM_PXI!P63</f>
        <v>0</v>
      </c>
    </row>
    <row r="64" spans="1:44">
      <c r="A64" t="s">
        <v>106</v>
      </c>
      <c r="D64">
        <f>TWEPL!R64</f>
        <v>7.9738499999999997</v>
      </c>
      <c r="E64">
        <f>GT_NG!T64</f>
        <v>9.9314047121980309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58.712717929725464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796.95962032418333</v>
      </c>
      <c r="P64" s="36">
        <v>68.27712916246216</v>
      </c>
      <c r="Q64" s="36">
        <v>22.746931480981925</v>
      </c>
      <c r="R64" s="38">
        <v>23.7</v>
      </c>
      <c r="S64" s="38">
        <v>0</v>
      </c>
      <c r="T64" s="37">
        <f>SUMPRODUCT(LTA!J64:AN64,LTA!J$101:AN$101,LTA!J$105:AN$105)</f>
        <v>58.19</v>
      </c>
      <c r="U64" s="37">
        <f>SUMPRODUCT(LTA!J64:AN64,LTA!J$102:AN$102,LTA!J$105:AN$105)</f>
        <v>332.49501999999995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3.97</v>
      </c>
      <c r="AB64" s="75">
        <f>-STOA!P64</f>
        <v>0</v>
      </c>
      <c r="AC64">
        <f t="shared" si="0"/>
        <v>12.391971915818932</v>
      </c>
      <c r="AD64">
        <f t="shared" si="1"/>
        <v>1345.5647016937321</v>
      </c>
      <c r="AE64">
        <f>'IDT-1'!F64</f>
        <v>0</v>
      </c>
      <c r="AF64" s="24"/>
      <c r="AG64">
        <f t="shared" si="2"/>
        <v>1345.5647016937321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-25</v>
      </c>
      <c r="AM64" s="34">
        <f>RTM_PXI!J64</f>
        <v>0</v>
      </c>
      <c r="AN64" s="34">
        <f>RTM_PXI!P64</f>
        <v>0</v>
      </c>
      <c r="AO64" s="149">
        <f>GDAM_IEX!J64</f>
        <v>0</v>
      </c>
      <c r="AP64" s="149">
        <f>GDAM_IEX!P64</f>
        <v>0</v>
      </c>
      <c r="AQ64" s="149">
        <f>GDAM_PXI!J64</f>
        <v>0</v>
      </c>
      <c r="AR64" s="149">
        <f>GDAM_PXI!P64</f>
        <v>0</v>
      </c>
    </row>
    <row r="65" spans="1:44">
      <c r="A65" t="s">
        <v>107</v>
      </c>
      <c r="D65">
        <f>TWEPL!R65</f>
        <v>7.9738499999999997</v>
      </c>
      <c r="E65">
        <f>GT_NG!T65</f>
        <v>9.9314047121980309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58.712717929725464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801.57561665354854</v>
      </c>
      <c r="P65" s="36">
        <v>68.27712916246216</v>
      </c>
      <c r="Q65" s="36">
        <v>22.746931480981925</v>
      </c>
      <c r="R65" s="38">
        <v>23.7</v>
      </c>
      <c r="S65" s="38">
        <v>0</v>
      </c>
      <c r="T65" s="37">
        <f>SUMPRODUCT(LTA!J65:AN65,LTA!J$101:AN$101,LTA!J$105:AN$105)</f>
        <v>50.41</v>
      </c>
      <c r="U65" s="37">
        <f>SUMPRODUCT(LTA!J65:AN65,LTA!J$102:AN$102,LTA!J$105:AN$105)</f>
        <v>322.47730799999994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3.97</v>
      </c>
      <c r="AB65" s="75">
        <f>-STOA!P65</f>
        <v>0</v>
      </c>
      <c r="AC65">
        <f t="shared" si="0"/>
        <v>12.187191542695395</v>
      </c>
      <c r="AD65">
        <f t="shared" si="1"/>
        <v>1342.5877663962208</v>
      </c>
      <c r="AE65">
        <f>'IDT-1'!F65</f>
        <v>0</v>
      </c>
      <c r="AF65" s="24"/>
      <c r="AG65">
        <f t="shared" si="2"/>
        <v>1342.5877663962208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-15</v>
      </c>
      <c r="AM65" s="34">
        <f>RTM_PXI!J65</f>
        <v>0</v>
      </c>
      <c r="AN65" s="34">
        <f>RTM_PXI!P65</f>
        <v>0</v>
      </c>
      <c r="AO65" s="149">
        <f>GDAM_IEX!J65</f>
        <v>0</v>
      </c>
      <c r="AP65" s="149">
        <f>GDAM_IEX!P65</f>
        <v>0</v>
      </c>
      <c r="AQ65" s="149">
        <f>GDAM_PXI!J65</f>
        <v>0</v>
      </c>
      <c r="AR65" s="149">
        <f>GDAM_PXI!P65</f>
        <v>0</v>
      </c>
    </row>
    <row r="66" spans="1:44">
      <c r="A66" t="s">
        <v>108</v>
      </c>
      <c r="D66">
        <f>TWEPL!R66</f>
        <v>7.9738499999999997</v>
      </c>
      <c r="E66">
        <f>GT_NG!T66</f>
        <v>9.9314047121980309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58.712717929725464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791.90735909853095</v>
      </c>
      <c r="P66" s="36">
        <v>68.27712916246216</v>
      </c>
      <c r="Q66" s="36">
        <v>22.746931480981925</v>
      </c>
      <c r="R66" s="38">
        <v>23.7</v>
      </c>
      <c r="S66" s="38">
        <v>0</v>
      </c>
      <c r="T66" s="37">
        <f>SUMPRODUCT(LTA!J66:AN66,LTA!J$101:AN$101,LTA!J$105:AN$105)</f>
        <v>42.44</v>
      </c>
      <c r="U66" s="37">
        <f>SUMPRODUCT(LTA!J66:AN66,LTA!J$102:AN$102,LTA!J$105:AN$105)</f>
        <v>312.58718399999998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3.97</v>
      </c>
      <c r="AB66" s="75">
        <f>-STOA!P66</f>
        <v>0</v>
      </c>
      <c r="AC66">
        <f t="shared" si="0"/>
        <v>11.900551147400261</v>
      </c>
      <c r="AD66">
        <f t="shared" si="1"/>
        <v>1320.3460252364985</v>
      </c>
      <c r="AE66">
        <f>'IDT-1'!F66</f>
        <v>0</v>
      </c>
      <c r="AF66" s="24"/>
      <c r="AG66">
        <f t="shared" si="2"/>
        <v>1320.3460252364985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-10</v>
      </c>
      <c r="AM66" s="34">
        <f>RTM_PXI!J66</f>
        <v>0</v>
      </c>
      <c r="AN66" s="34">
        <f>RTM_PXI!P66</f>
        <v>0</v>
      </c>
      <c r="AO66" s="149">
        <f>GDAM_IEX!J66</f>
        <v>0</v>
      </c>
      <c r="AP66" s="149">
        <f>GDAM_IEX!P66</f>
        <v>0</v>
      </c>
      <c r="AQ66" s="149">
        <f>GDAM_PXI!J66</f>
        <v>0</v>
      </c>
      <c r="AR66" s="149">
        <f>GDAM_PXI!P66</f>
        <v>0</v>
      </c>
    </row>
    <row r="67" spans="1:44">
      <c r="A67" t="s">
        <v>109</v>
      </c>
      <c r="D67">
        <f>TWEPL!R67</f>
        <v>7.9738499999999997</v>
      </c>
      <c r="E67">
        <f>GT_NG!T67</f>
        <v>9.9314047121980309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67.430000000000007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820.19731085677176</v>
      </c>
      <c r="P67" s="36">
        <v>68.27712916246216</v>
      </c>
      <c r="Q67" s="36">
        <v>22.746931480981925</v>
      </c>
      <c r="R67" s="38">
        <v>24.2</v>
      </c>
      <c r="S67" s="38">
        <v>0</v>
      </c>
      <c r="T67" s="37">
        <f>SUMPRODUCT(LTA!J67:AN67,LTA!J$101:AN$101,LTA!J$105:AN$105)</f>
        <v>32.36</v>
      </c>
      <c r="U67" s="37">
        <f>SUMPRODUCT(LTA!J67:AN67,LTA!J$102:AN$102,LTA!J$105:AN$105)</f>
        <v>302.73437999999999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-64</v>
      </c>
      <c r="AA67" s="75">
        <f>STOA!J67</f>
        <v>3.97</v>
      </c>
      <c r="AB67" s="75">
        <f>-STOA!P67</f>
        <v>0</v>
      </c>
      <c r="AC67">
        <f t="shared" si="0"/>
        <v>12.874921016089747</v>
      </c>
      <c r="AD67">
        <f t="shared" si="1"/>
        <v>1321.6160851963245</v>
      </c>
      <c r="AE67">
        <f>'IDT-1'!F67</f>
        <v>0</v>
      </c>
      <c r="AF67" s="24"/>
      <c r="AG67">
        <f t="shared" si="2"/>
        <v>1321.6160851963245</v>
      </c>
      <c r="AI67" s="34">
        <f>PXIL!J67</f>
        <v>0</v>
      </c>
      <c r="AJ67" s="34">
        <f>PXIL!P67</f>
        <v>0</v>
      </c>
      <c r="AK67" s="34">
        <f>RTM_IEX!J67</f>
        <v>38.67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9">
        <f>GDAM_IEX!J67</f>
        <v>0</v>
      </c>
      <c r="AP67" s="149">
        <f>GDAM_IEX!P67</f>
        <v>0</v>
      </c>
      <c r="AQ67" s="149">
        <f>GDAM_PXI!J67</f>
        <v>0</v>
      </c>
      <c r="AR67" s="149">
        <f>GDAM_PXI!P67</f>
        <v>0</v>
      </c>
    </row>
    <row r="68" spans="1:44">
      <c r="A68" t="s">
        <v>110</v>
      </c>
      <c r="D68">
        <f>TWEPL!R68</f>
        <v>7.9738499999999997</v>
      </c>
      <c r="E68">
        <f>GT_NG!T68</f>
        <v>9.9314047121980309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67.430000000000007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820.20089349026296</v>
      </c>
      <c r="P68" s="36">
        <v>68.27712916246216</v>
      </c>
      <c r="Q68" s="36">
        <v>22.746931480981925</v>
      </c>
      <c r="R68" s="38">
        <v>24.2</v>
      </c>
      <c r="S68" s="38">
        <v>0</v>
      </c>
      <c r="T68" s="37">
        <f>SUMPRODUCT(LTA!J68:AN68,LTA!J$101:AN$101,LTA!J$105:AN$105)</f>
        <v>22.63</v>
      </c>
      <c r="U68" s="37">
        <f>SUMPRODUCT(LTA!J68:AN68,LTA!J$102:AN$102,LTA!J$105:AN$105)</f>
        <v>296.24819199999996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3.97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12.164049927443967</v>
      </c>
      <c r="AD68">
        <f t="shared" ref="AD68:AD98" si="4">SUM(B68:AB68,AI68:AR68)-AC68</f>
        <v>1370.1143509184612</v>
      </c>
      <c r="AE68">
        <f>'IDT-1'!F68</f>
        <v>-48.241999999999997</v>
      </c>
      <c r="AF68" s="24"/>
      <c r="AG68">
        <f t="shared" ref="AG68:AG98" si="5">SUM(AD68:AF68)</f>
        <v>1321.8723509184613</v>
      </c>
      <c r="AI68" s="34">
        <f>PXIL!J68</f>
        <v>0</v>
      </c>
      <c r="AJ68" s="34">
        <f>PXIL!P68</f>
        <v>0</v>
      </c>
      <c r="AK68" s="34">
        <f>RTM_IEX!J68</f>
        <v>38.67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9">
        <f>GDAM_IEX!J68</f>
        <v>0</v>
      </c>
      <c r="AP68" s="149">
        <f>GDAM_IEX!P68</f>
        <v>0</v>
      </c>
      <c r="AQ68" s="149">
        <f>GDAM_PXI!J68</f>
        <v>0</v>
      </c>
      <c r="AR68" s="149">
        <f>GDAM_PXI!P68</f>
        <v>0</v>
      </c>
    </row>
    <row r="69" spans="1:44">
      <c r="A69" t="s">
        <v>111</v>
      </c>
      <c r="D69">
        <f>TWEPL!R69</f>
        <v>7.9738499999999997</v>
      </c>
      <c r="E69">
        <f>GT_NG!T69</f>
        <v>9.9314047121980309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67.430000000000007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825.61312514165695</v>
      </c>
      <c r="P69" s="36">
        <v>68.27712916246216</v>
      </c>
      <c r="Q69" s="36">
        <v>22.746931480981925</v>
      </c>
      <c r="R69" s="38">
        <v>22.069999999999997</v>
      </c>
      <c r="S69" s="38">
        <v>0</v>
      </c>
      <c r="T69" s="37">
        <f>SUMPRODUCT(LTA!J69:AN69,LTA!J$101:AN$101,LTA!J$105:AN$105)</f>
        <v>14.01</v>
      </c>
      <c r="U69" s="37">
        <f>SUMPRODUCT(LTA!J69:AN69,LTA!J$102:AN$102,LTA!J$105:AN$105)</f>
        <v>286.37699599999996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3.97</v>
      </c>
      <c r="AB69" s="75">
        <f>-STOA!P69</f>
        <v>0</v>
      </c>
      <c r="AC69">
        <f t="shared" si="3"/>
        <v>12.095507041176234</v>
      </c>
      <c r="AD69">
        <f t="shared" si="4"/>
        <v>1362.3939294561228</v>
      </c>
      <c r="AE69">
        <f>'IDT-1'!F69</f>
        <v>-38.246000000000002</v>
      </c>
      <c r="AF69" s="24"/>
      <c r="AG69">
        <f t="shared" si="5"/>
        <v>1324.1479294561227</v>
      </c>
      <c r="AI69" s="34">
        <f>PXIL!J69</f>
        <v>0</v>
      </c>
      <c r="AJ69" s="34">
        <f>PXIL!P69</f>
        <v>0</v>
      </c>
      <c r="AK69" s="34">
        <f>RTM_IEX!J69</f>
        <v>46.09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9">
        <f>GDAM_IEX!J69</f>
        <v>0</v>
      </c>
      <c r="AP69" s="149">
        <f>GDAM_IEX!P69</f>
        <v>0</v>
      </c>
      <c r="AQ69" s="149">
        <f>GDAM_PXI!J69</f>
        <v>0</v>
      </c>
      <c r="AR69" s="149">
        <f>GDAM_PXI!P69</f>
        <v>0</v>
      </c>
    </row>
    <row r="70" spans="1:44">
      <c r="A70" t="s">
        <v>112</v>
      </c>
      <c r="D70">
        <f>TWEPL!R70</f>
        <v>7.9738499999999997</v>
      </c>
      <c r="E70">
        <f>GT_NG!T70</f>
        <v>9.9314047121980309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67.430000000000007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826.32735381924044</v>
      </c>
      <c r="P70" s="36">
        <v>68.27712916246216</v>
      </c>
      <c r="Q70" s="36">
        <v>22.746931480981925</v>
      </c>
      <c r="R70" s="38">
        <v>13.980000000000002</v>
      </c>
      <c r="S70" s="38">
        <v>0</v>
      </c>
      <c r="T70" s="37">
        <f>SUMPRODUCT(LTA!J70:AN70,LTA!J$101:AN$101,LTA!J$105:AN$105)</f>
        <v>6.29</v>
      </c>
      <c r="U70" s="37">
        <f>SUMPRODUCT(LTA!J70:AN70,LTA!J$102:AN$102,LTA!J$105:AN$105)</f>
        <v>279.70387599999998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3.97</v>
      </c>
      <c r="AB70" s="75">
        <f>-STOA!P70</f>
        <v>0</v>
      </c>
      <c r="AC70">
        <f t="shared" si="3"/>
        <v>11.941340797538968</v>
      </c>
      <c r="AD70">
        <f t="shared" si="4"/>
        <v>1345.0292043773436</v>
      </c>
      <c r="AE70">
        <f>'IDT-1'!F70</f>
        <v>-11.805</v>
      </c>
      <c r="AF70" s="24"/>
      <c r="AG70">
        <f t="shared" si="5"/>
        <v>1333.2242043773435</v>
      </c>
      <c r="AI70" s="34">
        <f>PXIL!J70</f>
        <v>0</v>
      </c>
      <c r="AJ70" s="34">
        <f>PXIL!P70</f>
        <v>0</v>
      </c>
      <c r="AK70" s="34">
        <f>RTM_IEX!J70</f>
        <v>50.34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9">
        <f>GDAM_IEX!J70</f>
        <v>0</v>
      </c>
      <c r="AP70" s="149">
        <f>GDAM_IEX!P70</f>
        <v>0</v>
      </c>
      <c r="AQ70" s="149">
        <f>GDAM_PXI!J70</f>
        <v>0</v>
      </c>
      <c r="AR70" s="149">
        <f>GDAM_PXI!P70</f>
        <v>0</v>
      </c>
    </row>
    <row r="71" spans="1:44">
      <c r="A71" t="s">
        <v>113</v>
      </c>
      <c r="D71">
        <f>TWEPL!R71</f>
        <v>7.2817800000000004</v>
      </c>
      <c r="E71">
        <f>GT_NG!T71</f>
        <v>10.122125687807705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67.430000000000007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826.36801830395473</v>
      </c>
      <c r="P71" s="36">
        <v>68.27712916246216</v>
      </c>
      <c r="Q71" s="36">
        <v>22.746931480981925</v>
      </c>
      <c r="R71" s="38">
        <v>4.95</v>
      </c>
      <c r="S71" s="38">
        <v>0</v>
      </c>
      <c r="T71" s="37">
        <f>SUMPRODUCT(LTA!J71:AN71,LTA!J$101:AN$101,LTA!J$105:AN$105)</f>
        <v>7.6</v>
      </c>
      <c r="U71" s="37">
        <f>SUMPRODUCT(LTA!J71:AN71,LTA!J$102:AN$102,LTA!J$105:AN$105)</f>
        <v>274.48752399999995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6.71</v>
      </c>
      <c r="Z71" s="34">
        <f>IEX!P71</f>
        <v>0</v>
      </c>
      <c r="AA71" s="75">
        <f>STOA!J71</f>
        <v>4.0599999999999996</v>
      </c>
      <c r="AB71" s="75">
        <f>-STOA!P71</f>
        <v>0</v>
      </c>
      <c r="AC71">
        <f t="shared" si="3"/>
        <v>12.352766875989818</v>
      </c>
      <c r="AD71">
        <f t="shared" si="4"/>
        <v>1391.3707417592168</v>
      </c>
      <c r="AE71">
        <f>'IDT-1'!F71</f>
        <v>0</v>
      </c>
      <c r="AF71" s="24"/>
      <c r="AG71">
        <f t="shared" si="5"/>
        <v>1391.3707417592168</v>
      </c>
      <c r="AI71" s="34">
        <f>PXIL!J71</f>
        <v>0</v>
      </c>
      <c r="AJ71" s="34">
        <f>PXIL!P71</f>
        <v>0</v>
      </c>
      <c r="AK71" s="34">
        <f>RTM_IEX!J71</f>
        <v>103.69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9">
        <f>GDAM_IEX!J71</f>
        <v>0</v>
      </c>
      <c r="AP71" s="149">
        <f>GDAM_IEX!P71</f>
        <v>0</v>
      </c>
      <c r="AQ71" s="149">
        <f>GDAM_PXI!J71</f>
        <v>0</v>
      </c>
      <c r="AR71" s="149">
        <f>GDAM_PXI!P71</f>
        <v>0</v>
      </c>
    </row>
    <row r="72" spans="1:44">
      <c r="A72" t="s">
        <v>114</v>
      </c>
      <c r="D72">
        <f>TWEPL!R72</f>
        <v>7.2817800000000004</v>
      </c>
      <c r="E72">
        <f>GT_NG!T72</f>
        <v>10.122125687807705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67.430000000000007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841.80043359400202</v>
      </c>
      <c r="P72" s="36">
        <v>68.27712916246216</v>
      </c>
      <c r="Q72" s="36">
        <v>22.746931480981925</v>
      </c>
      <c r="R72" s="38">
        <v>2.29</v>
      </c>
      <c r="S72" s="38">
        <v>0</v>
      </c>
      <c r="T72" s="37">
        <f>SUMPRODUCT(LTA!J72:AN72,LTA!J$101:AN$101,LTA!J$105:AN$105)</f>
        <v>6.77</v>
      </c>
      <c r="U72" s="37">
        <f>SUMPRODUCT(LTA!J72:AN72,LTA!J$102:AN$102,LTA!J$105:AN$105)</f>
        <v>273.67979999999994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7.24</v>
      </c>
      <c r="Z72" s="34">
        <f>IEX!P72</f>
        <v>0</v>
      </c>
      <c r="AA72" s="75">
        <f>STOA!J72</f>
        <v>4.0599999999999996</v>
      </c>
      <c r="AB72" s="75">
        <f>-STOA!P72</f>
        <v>0</v>
      </c>
      <c r="AC72">
        <f t="shared" si="3"/>
        <v>12.643824159342232</v>
      </c>
      <c r="AD72">
        <f t="shared" si="4"/>
        <v>1424.1543757659113</v>
      </c>
      <c r="AE72">
        <f>'IDT-1'!F72</f>
        <v>0</v>
      </c>
      <c r="AF72" s="24"/>
      <c r="AG72">
        <f t="shared" si="5"/>
        <v>1424.1543757659113</v>
      </c>
      <c r="AI72" s="34">
        <f>PXIL!J72</f>
        <v>0</v>
      </c>
      <c r="AJ72" s="34">
        <f>PXIL!P72</f>
        <v>0</v>
      </c>
      <c r="AK72" s="34">
        <f>RTM_IEX!J72</f>
        <v>125.1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9">
        <f>GDAM_IEX!J72</f>
        <v>0</v>
      </c>
      <c r="AP72" s="149">
        <f>GDAM_IEX!P72</f>
        <v>0</v>
      </c>
      <c r="AQ72" s="149">
        <f>GDAM_PXI!J72</f>
        <v>0</v>
      </c>
      <c r="AR72" s="149">
        <f>GDAM_PXI!P72</f>
        <v>0</v>
      </c>
    </row>
    <row r="73" spans="1:44">
      <c r="A73" t="s">
        <v>115</v>
      </c>
      <c r="D73">
        <f>TWEPL!R73</f>
        <v>7.2817800000000004</v>
      </c>
      <c r="E73">
        <f>GT_NG!T73</f>
        <v>10.122125687807705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67.430000000000007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855.52048946640059</v>
      </c>
      <c r="P73" s="36">
        <v>68.27712916246216</v>
      </c>
      <c r="Q73" s="36">
        <v>22.746931480981925</v>
      </c>
      <c r="R73" s="38">
        <v>0.28000000000000003</v>
      </c>
      <c r="S73" s="38">
        <v>0</v>
      </c>
      <c r="T73" s="37">
        <f>SUMPRODUCT(LTA!J73:AN73,LTA!J$101:AN$101,LTA!J$105:AN$105)</f>
        <v>4.0600000000000005</v>
      </c>
      <c r="U73" s="37">
        <f>SUMPRODUCT(LTA!J73:AN73,LTA!J$102:AN$102,LTA!J$105:AN$105)</f>
        <v>272.29651599999994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6</v>
      </c>
      <c r="Z73" s="34">
        <f>IEX!P73</f>
        <v>0</v>
      </c>
      <c r="AA73" s="75">
        <f>STOA!J73</f>
        <v>4.0599999999999996</v>
      </c>
      <c r="AB73" s="75">
        <f>-STOA!P73</f>
        <v>0</v>
      </c>
      <c r="AC73">
        <f t="shared" si="3"/>
        <v>12.274635751819339</v>
      </c>
      <c r="AD73">
        <f t="shared" si="4"/>
        <v>1382.5703360458328</v>
      </c>
      <c r="AE73">
        <f>'IDT-1'!F73</f>
        <v>0</v>
      </c>
      <c r="AF73" s="24"/>
      <c r="AG73">
        <f t="shared" si="5"/>
        <v>1382.5703360458328</v>
      </c>
      <c r="AI73" s="34">
        <f>PXIL!J73</f>
        <v>0</v>
      </c>
      <c r="AJ73" s="34">
        <f>PXIL!P73</f>
        <v>0</v>
      </c>
      <c r="AK73" s="34">
        <f>RTM_IEX!J73</f>
        <v>76.77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9">
        <f>GDAM_IEX!J73</f>
        <v>0</v>
      </c>
      <c r="AP73" s="149">
        <f>GDAM_IEX!P73</f>
        <v>0</v>
      </c>
      <c r="AQ73" s="149">
        <f>GDAM_PXI!J73</f>
        <v>0</v>
      </c>
      <c r="AR73" s="149">
        <f>GDAM_PXI!P73</f>
        <v>0</v>
      </c>
    </row>
    <row r="74" spans="1:44">
      <c r="A74" t="s">
        <v>116</v>
      </c>
      <c r="D74">
        <f>TWEPL!R74</f>
        <v>7.2817800000000004</v>
      </c>
      <c r="E74">
        <f>GT_NG!T74</f>
        <v>10.122125687807705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67.430000000000007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880.02912208282123</v>
      </c>
      <c r="P74" s="36">
        <v>68.27712916246216</v>
      </c>
      <c r="Q74" s="36">
        <v>22.746931480981925</v>
      </c>
      <c r="R74" s="38">
        <v>0</v>
      </c>
      <c r="S74" s="38">
        <v>0</v>
      </c>
      <c r="T74" s="37">
        <f>SUMPRODUCT(LTA!J74:AN74,LTA!J$101:AN$101,LTA!J$105:AN$105)</f>
        <v>0.51</v>
      </c>
      <c r="U74" s="37">
        <f>SUMPRODUCT(LTA!J74:AN74,LTA!J$102:AN$102,LTA!J$105:AN$105)</f>
        <v>271.75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3.52</v>
      </c>
      <c r="Z74" s="34">
        <f>IEX!P74</f>
        <v>0</v>
      </c>
      <c r="AA74" s="75">
        <f>STOA!J74</f>
        <v>4.0599999999999996</v>
      </c>
      <c r="AB74" s="75">
        <f>-STOA!P74</f>
        <v>0</v>
      </c>
      <c r="AC74">
        <f t="shared" si="3"/>
        <v>12.334054378043842</v>
      </c>
      <c r="AD74">
        <f t="shared" si="4"/>
        <v>1389.263034036029</v>
      </c>
      <c r="AE74">
        <f>'IDT-1'!F74</f>
        <v>0</v>
      </c>
      <c r="AF74" s="24"/>
      <c r="AG74">
        <f t="shared" si="5"/>
        <v>1389.263034036029</v>
      </c>
      <c r="AI74" s="34">
        <f>PXIL!J74</f>
        <v>0</v>
      </c>
      <c r="AJ74" s="34">
        <f>PXIL!P74</f>
        <v>0</v>
      </c>
      <c r="AK74" s="34">
        <f>RTM_IEX!J74</f>
        <v>65.87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9">
        <f>GDAM_IEX!J74</f>
        <v>0</v>
      </c>
      <c r="AP74" s="149">
        <f>GDAM_IEX!P74</f>
        <v>0</v>
      </c>
      <c r="AQ74" s="149">
        <f>GDAM_PXI!J74</f>
        <v>0</v>
      </c>
      <c r="AR74" s="149">
        <f>GDAM_PXI!P74</f>
        <v>0</v>
      </c>
    </row>
    <row r="75" spans="1:44">
      <c r="A75" t="s">
        <v>117</v>
      </c>
      <c r="D75">
        <f>TWEPL!R75</f>
        <v>7.2817800000000004</v>
      </c>
      <c r="E75">
        <f>GT_NG!T75</f>
        <v>10.210657399362875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68.52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905.19974701463229</v>
      </c>
      <c r="P75" s="36">
        <v>68.27712916246216</v>
      </c>
      <c r="Q75" s="36">
        <v>22.746931480981925</v>
      </c>
      <c r="R75" s="38">
        <v>0</v>
      </c>
      <c r="S75" s="38">
        <v>0</v>
      </c>
      <c r="T75" s="37">
        <f>SUMPRODUCT(LTA!J75:AN75,LTA!J$101:AN$101,LTA!J$105:AN$105)</f>
        <v>0.14000000000000001</v>
      </c>
      <c r="U75" s="37">
        <f>SUMPRODUCT(LTA!J75:AN75,LTA!J$102:AN$102,LTA!J$105:AN$105)</f>
        <v>271.14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0.49</v>
      </c>
      <c r="Z75" s="34">
        <f>IEX!P75</f>
        <v>0</v>
      </c>
      <c r="AA75" s="75">
        <f>STOA!J75</f>
        <v>4.0599999999999996</v>
      </c>
      <c r="AB75" s="75">
        <f>-STOA!P75</f>
        <v>0</v>
      </c>
      <c r="AC75">
        <f t="shared" si="3"/>
        <v>12.354462956505467</v>
      </c>
      <c r="AD75">
        <f t="shared" si="4"/>
        <v>1391.5617821009339</v>
      </c>
      <c r="AE75">
        <f>'IDT-1'!F75</f>
        <v>0</v>
      </c>
      <c r="AF75" s="24"/>
      <c r="AG75">
        <f t="shared" si="5"/>
        <v>1391.5617821009339</v>
      </c>
      <c r="AI75" s="34">
        <f>PXIL!J75</f>
        <v>0</v>
      </c>
      <c r="AJ75" s="34">
        <f>PXIL!P75</f>
        <v>0</v>
      </c>
      <c r="AK75" s="34">
        <f>RTM_IEX!J75</f>
        <v>45.85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9">
        <f>GDAM_IEX!J75</f>
        <v>0</v>
      </c>
      <c r="AP75" s="149">
        <f>GDAM_IEX!P75</f>
        <v>0</v>
      </c>
      <c r="AQ75" s="149">
        <f>GDAM_PXI!J75</f>
        <v>0</v>
      </c>
      <c r="AR75" s="149">
        <f>GDAM_PXI!P75</f>
        <v>0</v>
      </c>
    </row>
    <row r="76" spans="1:44">
      <c r="A76" t="s">
        <v>118</v>
      </c>
      <c r="D76">
        <f>TWEPL!R76</f>
        <v>7.2817800000000004</v>
      </c>
      <c r="E76">
        <f>GT_NG!T76</f>
        <v>10.210657399362875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68.52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941.8475888537298</v>
      </c>
      <c r="P76" s="36">
        <v>68.27712916246216</v>
      </c>
      <c r="Q76" s="36">
        <v>22.746931480981925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270.75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4.0599999999999996</v>
      </c>
      <c r="AB76" s="75">
        <f>-STOA!P76</f>
        <v>0</v>
      </c>
      <c r="AC76">
        <f t="shared" si="3"/>
        <v>12.669219964689523</v>
      </c>
      <c r="AD76">
        <f t="shared" si="4"/>
        <v>1427.0148669318471</v>
      </c>
      <c r="AE76">
        <f>'IDT-1'!F76</f>
        <v>-26.323999999999998</v>
      </c>
      <c r="AF76" s="24"/>
      <c r="AG76">
        <f t="shared" si="5"/>
        <v>1400.690866931847</v>
      </c>
      <c r="AI76" s="34">
        <f>PXIL!J76</f>
        <v>0</v>
      </c>
      <c r="AJ76" s="34">
        <f>PXIL!P76</f>
        <v>0</v>
      </c>
      <c r="AK76" s="34">
        <f>RTM_IEX!J76</f>
        <v>45.99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9">
        <f>GDAM_IEX!J76</f>
        <v>0</v>
      </c>
      <c r="AP76" s="149">
        <f>GDAM_IEX!P76</f>
        <v>0</v>
      </c>
      <c r="AQ76" s="149">
        <f>GDAM_PXI!J76</f>
        <v>0</v>
      </c>
      <c r="AR76" s="149">
        <f>GDAM_PXI!P76</f>
        <v>0</v>
      </c>
    </row>
    <row r="77" spans="1:44">
      <c r="A77" t="s">
        <v>119</v>
      </c>
      <c r="D77">
        <f>TWEPL!R77</f>
        <v>7.2817800000000004</v>
      </c>
      <c r="E77">
        <f>GT_NG!T77</f>
        <v>10.210657399362875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68.52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946.50739329349676</v>
      </c>
      <c r="P77" s="36">
        <v>68.27712916246216</v>
      </c>
      <c r="Q77" s="36">
        <v>22.746931480981925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270.57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4.0599999999999996</v>
      </c>
      <c r="AB77" s="75">
        <f>-STOA!P77</f>
        <v>0</v>
      </c>
      <c r="AC77">
        <f t="shared" si="3"/>
        <v>12.303930243759472</v>
      </c>
      <c r="AD77">
        <f t="shared" si="4"/>
        <v>1385.8699610925441</v>
      </c>
      <c r="AE77">
        <f>'IDT-1'!F77</f>
        <v>-24.916</v>
      </c>
      <c r="AF77" s="24"/>
      <c r="AG77">
        <f t="shared" si="5"/>
        <v>1360.9539610925442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9">
        <f>GDAM_IEX!J77</f>
        <v>0</v>
      </c>
      <c r="AP77" s="149">
        <f>GDAM_IEX!P77</f>
        <v>0</v>
      </c>
      <c r="AQ77" s="149">
        <f>GDAM_PXI!J77</f>
        <v>0</v>
      </c>
      <c r="AR77" s="149">
        <f>GDAM_PXI!P77</f>
        <v>0</v>
      </c>
    </row>
    <row r="78" spans="1:44">
      <c r="A78" t="s">
        <v>120</v>
      </c>
      <c r="D78">
        <f>TWEPL!R78</f>
        <v>7.2817800000000004</v>
      </c>
      <c r="E78">
        <f>GT_NG!T78</f>
        <v>10.210657399362875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68.52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946.50739329349676</v>
      </c>
      <c r="P78" s="36">
        <v>68.27712916246216</v>
      </c>
      <c r="Q78" s="36">
        <v>22.746931480981925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270.52999999999997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4.0599999999999996</v>
      </c>
      <c r="AB78" s="75">
        <f>-STOA!P78</f>
        <v>0</v>
      </c>
      <c r="AC78">
        <f t="shared" si="3"/>
        <v>12.303578243759473</v>
      </c>
      <c r="AD78">
        <f t="shared" si="4"/>
        <v>1385.8303130925442</v>
      </c>
      <c r="AE78">
        <f>'IDT-1'!F78</f>
        <v>-40.695999999999998</v>
      </c>
      <c r="AF78" s="24"/>
      <c r="AG78">
        <f t="shared" si="5"/>
        <v>1345.1343130925443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9">
        <f>GDAM_IEX!J78</f>
        <v>0</v>
      </c>
      <c r="AP78" s="149">
        <f>GDAM_IEX!P78</f>
        <v>0</v>
      </c>
      <c r="AQ78" s="149">
        <f>GDAM_PXI!J78</f>
        <v>0</v>
      </c>
      <c r="AR78" s="149">
        <f>GDAM_PXI!P78</f>
        <v>0</v>
      </c>
    </row>
    <row r="79" spans="1:44">
      <c r="A79" t="s">
        <v>121</v>
      </c>
      <c r="D79">
        <f>TWEPL!R79</f>
        <v>7.2817800000000004</v>
      </c>
      <c r="E79">
        <f>GT_NG!T79</f>
        <v>10.210657399362875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68.52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940.36559195098289</v>
      </c>
      <c r="P79" s="36">
        <v>68.27712916246216</v>
      </c>
      <c r="Q79" s="36">
        <v>22.746931480981925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270.46999999999997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4.16</v>
      </c>
      <c r="AB79" s="75">
        <f>-STOA!P79</f>
        <v>0</v>
      </c>
      <c r="AC79">
        <f t="shared" si="3"/>
        <v>12.334978391945352</v>
      </c>
      <c r="AD79">
        <f t="shared" si="4"/>
        <v>1389.3671116018447</v>
      </c>
      <c r="AE79">
        <f>'IDT-1'!F79</f>
        <v>-59.646000000000001</v>
      </c>
      <c r="AF79" s="24"/>
      <c r="AG79">
        <f t="shared" si="5"/>
        <v>1329.7211116018448</v>
      </c>
      <c r="AI79" s="34">
        <f>PXIL!J79</f>
        <v>0</v>
      </c>
      <c r="AJ79" s="34">
        <f>PXIL!P79</f>
        <v>0</v>
      </c>
      <c r="AK79" s="34">
        <f>RTM_IEX!J79</f>
        <v>9.67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9">
        <f>GDAM_IEX!J79</f>
        <v>0</v>
      </c>
      <c r="AP79" s="149">
        <f>GDAM_IEX!P79</f>
        <v>0</v>
      </c>
      <c r="AQ79" s="149">
        <f>GDAM_PXI!J79</f>
        <v>0</v>
      </c>
      <c r="AR79" s="149">
        <f>GDAM_PXI!P79</f>
        <v>0</v>
      </c>
    </row>
    <row r="80" spans="1:44">
      <c r="A80" t="s">
        <v>122</v>
      </c>
      <c r="D80">
        <f>TWEPL!R80</f>
        <v>7.2817800000000004</v>
      </c>
      <c r="E80">
        <f>GT_NG!T80</f>
        <v>10.305173829728991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927.05781874406819</v>
      </c>
      <c r="P80" s="36">
        <v>68.27712916246216</v>
      </c>
      <c r="Q80" s="36">
        <v>22.746931480981925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270.33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-20</v>
      </c>
      <c r="AA80" s="75">
        <f>STOA!J80</f>
        <v>4.16</v>
      </c>
      <c r="AB80" s="75">
        <f>-STOA!P80</f>
        <v>0</v>
      </c>
      <c r="AC80">
        <f t="shared" si="3"/>
        <v>12.489720282755627</v>
      </c>
      <c r="AD80">
        <f t="shared" si="4"/>
        <v>1366.6191129344854</v>
      </c>
      <c r="AE80">
        <f>'IDT-1'!F80</f>
        <v>-62.061999999999998</v>
      </c>
      <c r="AF80" s="24"/>
      <c r="AG80">
        <f t="shared" si="5"/>
        <v>1304.5571129344855</v>
      </c>
      <c r="AI80" s="34">
        <f>PXIL!J80</f>
        <v>0</v>
      </c>
      <c r="AJ80" s="34">
        <f>PXIL!P80</f>
        <v>0</v>
      </c>
      <c r="AK80" s="34">
        <f>RTM_IEX!J80</f>
        <v>19.34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9">
        <f>GDAM_IEX!J80</f>
        <v>0</v>
      </c>
      <c r="AP80" s="149">
        <f>GDAM_IEX!P80</f>
        <v>0</v>
      </c>
      <c r="AQ80" s="149">
        <f>GDAM_PXI!J80</f>
        <v>0</v>
      </c>
      <c r="AR80" s="149">
        <f>GDAM_PXI!P80</f>
        <v>0</v>
      </c>
    </row>
    <row r="81" spans="1:44">
      <c r="A81" t="s">
        <v>123</v>
      </c>
      <c r="D81">
        <f>TWEPL!R81</f>
        <v>7.2817800000000004</v>
      </c>
      <c r="E81">
        <f>GT_NG!T81</f>
        <v>10.900848617574598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922.99436176310701</v>
      </c>
      <c r="P81" s="36">
        <v>68.27712916246216</v>
      </c>
      <c r="Q81" s="36">
        <v>22.746931480981925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270.33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4.16</v>
      </c>
      <c r="AB81" s="75">
        <f>-STOA!P81</f>
        <v>0</v>
      </c>
      <c r="AC81">
        <f t="shared" si="3"/>
        <v>12.111449249012306</v>
      </c>
      <c r="AD81">
        <f t="shared" si="4"/>
        <v>1364.1896017751133</v>
      </c>
      <c r="AE81">
        <f>'IDT-1'!F81</f>
        <v>-94.962000000000003</v>
      </c>
      <c r="AF81" s="24"/>
      <c r="AG81">
        <f t="shared" si="5"/>
        <v>1269.2276017751133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9">
        <f>GDAM_IEX!J81</f>
        <v>0</v>
      </c>
      <c r="AP81" s="149">
        <f>GDAM_IEX!P81</f>
        <v>0</v>
      </c>
      <c r="AQ81" s="149">
        <f>GDAM_PXI!J81</f>
        <v>0</v>
      </c>
      <c r="AR81" s="149">
        <f>GDAM_PXI!P81</f>
        <v>0</v>
      </c>
    </row>
    <row r="82" spans="1:44">
      <c r="A82" t="s">
        <v>124</v>
      </c>
      <c r="D82">
        <f>TWEPL!R82</f>
        <v>7.2817800000000004</v>
      </c>
      <c r="E82">
        <f>GT_NG!T82</f>
        <v>10.900848617574598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49.997812869078345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857.71661124502941</v>
      </c>
      <c r="P82" s="36">
        <v>68.27712916246216</v>
      </c>
      <c r="Q82" s="36">
        <v>22.746931480981925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270.52999999999997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4.16</v>
      </c>
      <c r="AB82" s="75">
        <f>-STOA!P82</f>
        <v>0</v>
      </c>
      <c r="AC82">
        <f t="shared" si="3"/>
        <v>11.765693536199906</v>
      </c>
      <c r="AD82">
        <f t="shared" si="4"/>
        <v>1234.8454198389268</v>
      </c>
      <c r="AE82">
        <f>'IDT-1'!F82</f>
        <v>0</v>
      </c>
      <c r="AF82" s="24"/>
      <c r="AG82">
        <f t="shared" si="5"/>
        <v>1234.8454198389268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-45</v>
      </c>
      <c r="AM82" s="34">
        <f>RTM_PXI!J82</f>
        <v>0</v>
      </c>
      <c r="AN82" s="34">
        <f>RTM_PXI!P82</f>
        <v>0</v>
      </c>
      <c r="AO82" s="149">
        <f>GDAM_IEX!J82</f>
        <v>0</v>
      </c>
      <c r="AP82" s="149">
        <f>GDAM_IEX!P82</f>
        <v>0</v>
      </c>
      <c r="AQ82" s="149">
        <f>GDAM_PXI!J82</f>
        <v>0</v>
      </c>
      <c r="AR82" s="149">
        <f>GDAM_PXI!P82</f>
        <v>0</v>
      </c>
    </row>
    <row r="83" spans="1:44">
      <c r="A83" t="s">
        <v>125</v>
      </c>
      <c r="D83">
        <f>TWEPL!R83</f>
        <v>7.2817800000000004</v>
      </c>
      <c r="E83">
        <f>GT_NG!T83</f>
        <v>10.900848617574598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56.972617986305778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775.33524580946494</v>
      </c>
      <c r="P83" s="36">
        <v>68.27712916246216</v>
      </c>
      <c r="Q83" s="36">
        <v>22.746931480981925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270.57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4.16</v>
      </c>
      <c r="AB83" s="75">
        <f>-STOA!P83</f>
        <v>0</v>
      </c>
      <c r="AC83">
        <f t="shared" si="3"/>
        <v>10.88939274486585</v>
      </c>
      <c r="AD83">
        <f t="shared" si="4"/>
        <v>1184.3551603119238</v>
      </c>
      <c r="AE83">
        <f>'IDT-1'!F83</f>
        <v>0</v>
      </c>
      <c r="AF83" s="24"/>
      <c r="AG83">
        <f t="shared" si="5"/>
        <v>1184.3551603119238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-21</v>
      </c>
      <c r="AM83" s="34">
        <f>RTM_PXI!J83</f>
        <v>0</v>
      </c>
      <c r="AN83" s="34">
        <f>RTM_PXI!P83</f>
        <v>0</v>
      </c>
      <c r="AO83" s="149">
        <f>GDAM_IEX!J83</f>
        <v>0</v>
      </c>
      <c r="AP83" s="149">
        <f>GDAM_IEX!P83</f>
        <v>0</v>
      </c>
      <c r="AQ83" s="149">
        <f>GDAM_PXI!J83</f>
        <v>0</v>
      </c>
      <c r="AR83" s="149">
        <f>GDAM_PXI!P83</f>
        <v>0</v>
      </c>
    </row>
    <row r="84" spans="1:44">
      <c r="A84" t="s">
        <v>126</v>
      </c>
      <c r="D84">
        <f>TWEPL!R84</f>
        <v>7.2817800000000004</v>
      </c>
      <c r="E84">
        <f>GT_NG!T84</f>
        <v>10.900848617574598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56.972617986305778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713.82394541628389</v>
      </c>
      <c r="P84" s="36">
        <v>68.27712916246216</v>
      </c>
      <c r="Q84" s="36">
        <v>22.746931480981925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273.76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4.16</v>
      </c>
      <c r="AB84" s="75">
        <f>-STOA!P84</f>
        <v>0</v>
      </c>
      <c r="AC84">
        <f t="shared" si="3"/>
        <v>10.283268623439755</v>
      </c>
      <c r="AD84">
        <f t="shared" si="4"/>
        <v>1158.269984040169</v>
      </c>
      <c r="AE84">
        <f>'IDT-1'!F84</f>
        <v>0</v>
      </c>
      <c r="AF84" s="24"/>
      <c r="AG84">
        <f t="shared" si="5"/>
        <v>1158.269984040169</v>
      </c>
      <c r="AI84" s="34">
        <f>PXIL!J84</f>
        <v>0</v>
      </c>
      <c r="AJ84" s="34">
        <f>PXIL!P84</f>
        <v>0</v>
      </c>
      <c r="AK84" s="34">
        <f>RTM_IEX!J84</f>
        <v>10.63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9">
        <f>GDAM_IEX!J84</f>
        <v>0</v>
      </c>
      <c r="AP84" s="149">
        <f>GDAM_IEX!P84</f>
        <v>0</v>
      </c>
      <c r="AQ84" s="149">
        <f>GDAM_PXI!J84</f>
        <v>0</v>
      </c>
      <c r="AR84" s="149">
        <f>GDAM_PXI!P84</f>
        <v>0</v>
      </c>
    </row>
    <row r="85" spans="1:44">
      <c r="A85" t="s">
        <v>127</v>
      </c>
      <c r="D85">
        <f>TWEPL!R85</f>
        <v>7.2817800000000004</v>
      </c>
      <c r="E85">
        <f>GT_NG!T85</f>
        <v>10.900848617574598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56.972617986305778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662.84165602998053</v>
      </c>
      <c r="P85" s="36">
        <v>68.287225224493113</v>
      </c>
      <c r="Q85" s="36">
        <v>22.746931480981925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289.67999999999989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4.16</v>
      </c>
      <c r="AB85" s="75">
        <f>-STOA!P85</f>
        <v>0</v>
      </c>
      <c r="AC85">
        <f t="shared" si="3"/>
        <v>9.9237693221861569</v>
      </c>
      <c r="AD85">
        <f t="shared" si="4"/>
        <v>1117.7772900171497</v>
      </c>
      <c r="AE85">
        <f>'IDT-1'!F85</f>
        <v>0</v>
      </c>
      <c r="AF85" s="24"/>
      <c r="AG85">
        <f t="shared" si="5"/>
        <v>1117.7772900171497</v>
      </c>
      <c r="AI85" s="34">
        <f>PXIL!J85</f>
        <v>0</v>
      </c>
      <c r="AJ85" s="34">
        <f>PXIL!P85</f>
        <v>0</v>
      </c>
      <c r="AK85" s="34">
        <f>RTM_IEX!J85</f>
        <v>4.83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9">
        <f>GDAM_IEX!J85</f>
        <v>0</v>
      </c>
      <c r="AP85" s="149">
        <f>GDAM_IEX!P85</f>
        <v>0</v>
      </c>
      <c r="AQ85" s="149">
        <f>GDAM_PXI!J85</f>
        <v>0</v>
      </c>
      <c r="AR85" s="149">
        <f>GDAM_PXI!P85</f>
        <v>0</v>
      </c>
    </row>
    <row r="86" spans="1:44">
      <c r="A86" t="s">
        <v>128</v>
      </c>
      <c r="D86">
        <f>TWEPL!R86</f>
        <v>7.2817800000000004</v>
      </c>
      <c r="E86">
        <f>GT_NG!T86</f>
        <v>10.900848617574598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56.972617986305778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597.75155118929149</v>
      </c>
      <c r="P86" s="36">
        <v>68.287225224493113</v>
      </c>
      <c r="Q86" s="36">
        <v>22.746931480981925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297.06999999999994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4.16</v>
      </c>
      <c r="AB86" s="75">
        <f>-STOA!P86</f>
        <v>0</v>
      </c>
      <c r="AC86">
        <f t="shared" si="3"/>
        <v>9.4160083995880939</v>
      </c>
      <c r="AD86">
        <f t="shared" si="4"/>
        <v>1060.5849460990589</v>
      </c>
      <c r="AE86">
        <f>'IDT-1'!F86</f>
        <v>0</v>
      </c>
      <c r="AF86" s="24"/>
      <c r="AG86">
        <f t="shared" si="5"/>
        <v>1060.5849460990589</v>
      </c>
      <c r="AI86" s="34">
        <f>PXIL!J86</f>
        <v>0</v>
      </c>
      <c r="AJ86" s="34">
        <f>PXIL!P86</f>
        <v>0</v>
      </c>
      <c r="AK86" s="34">
        <f>RTM_IEX!J86</f>
        <v>4.83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9">
        <f>GDAM_IEX!J86</f>
        <v>0</v>
      </c>
      <c r="AP86" s="149">
        <f>GDAM_IEX!P86</f>
        <v>0</v>
      </c>
      <c r="AQ86" s="149">
        <f>GDAM_PXI!J86</f>
        <v>0</v>
      </c>
      <c r="AR86" s="149">
        <f>GDAM_PXI!P86</f>
        <v>0</v>
      </c>
    </row>
    <row r="87" spans="1:44">
      <c r="A87" t="s">
        <v>129</v>
      </c>
      <c r="D87">
        <f>TWEPL!R87</f>
        <v>7.2817800000000004</v>
      </c>
      <c r="E87">
        <f>GT_NG!T87</f>
        <v>10.900848617574598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58.712717929725464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600.4721529046775</v>
      </c>
      <c r="P87" s="36">
        <v>68.287225224493113</v>
      </c>
      <c r="Q87" s="36">
        <v>22.746931480981925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289.45999999999998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4.0599999999999996</v>
      </c>
      <c r="AB87" s="75">
        <f>-STOA!P87</f>
        <v>0</v>
      </c>
      <c r="AC87">
        <f t="shared" si="3"/>
        <v>9.5576065741855825</v>
      </c>
      <c r="AD87">
        <f t="shared" si="4"/>
        <v>1076.534049583267</v>
      </c>
      <c r="AE87">
        <f>'IDT-1'!F87</f>
        <v>-38.255000000000003</v>
      </c>
      <c r="AF87" s="24"/>
      <c r="AG87">
        <f t="shared" si="5"/>
        <v>1038.2790495832669</v>
      </c>
      <c r="AI87" s="34">
        <f>PXIL!J87</f>
        <v>0</v>
      </c>
      <c r="AJ87" s="34">
        <f>PXIL!P87</f>
        <v>0</v>
      </c>
      <c r="AK87" s="34">
        <f>RTM_IEX!J87</f>
        <v>24.17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9">
        <f>GDAM_IEX!J87</f>
        <v>0</v>
      </c>
      <c r="AP87" s="149">
        <f>GDAM_IEX!P87</f>
        <v>0</v>
      </c>
      <c r="AQ87" s="149">
        <f>GDAM_PXI!J87</f>
        <v>0</v>
      </c>
      <c r="AR87" s="149">
        <f>GDAM_PXI!P87</f>
        <v>0</v>
      </c>
    </row>
    <row r="88" spans="1:44">
      <c r="A88" t="s">
        <v>130</v>
      </c>
      <c r="D88">
        <f>TWEPL!R88</f>
        <v>7.2817800000000004</v>
      </c>
      <c r="E88">
        <f>GT_NG!T88</f>
        <v>10.900848617574598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58.712717929725464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584.64810228829833</v>
      </c>
      <c r="P88" s="36">
        <v>68.287225224493113</v>
      </c>
      <c r="Q88" s="36">
        <v>22.746931480981925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297.2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4.0599999999999996</v>
      </c>
      <c r="AB88" s="75">
        <f>-STOA!P88</f>
        <v>0</v>
      </c>
      <c r="AC88">
        <f t="shared" si="3"/>
        <v>9.4864669287614447</v>
      </c>
      <c r="AD88">
        <f t="shared" si="4"/>
        <v>1068.5211386123119</v>
      </c>
      <c r="AE88">
        <f>'IDT-1'!F88</f>
        <v>-34.432000000000002</v>
      </c>
      <c r="AF88" s="24"/>
      <c r="AG88">
        <f t="shared" si="5"/>
        <v>1034.0891386123119</v>
      </c>
      <c r="AI88" s="34">
        <f>PXIL!J88</f>
        <v>0</v>
      </c>
      <c r="AJ88" s="34">
        <f>PXIL!P88</f>
        <v>0</v>
      </c>
      <c r="AK88" s="34">
        <f>RTM_IEX!J88</f>
        <v>24.17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9">
        <f>GDAM_IEX!J88</f>
        <v>0</v>
      </c>
      <c r="AP88" s="149">
        <f>GDAM_IEX!P88</f>
        <v>0</v>
      </c>
      <c r="AQ88" s="149">
        <f>GDAM_PXI!J88</f>
        <v>0</v>
      </c>
      <c r="AR88" s="149">
        <f>GDAM_PXI!P88</f>
        <v>0</v>
      </c>
    </row>
    <row r="89" spans="1:44">
      <c r="A89" t="s">
        <v>131</v>
      </c>
      <c r="D89">
        <f>TWEPL!R89</f>
        <v>7.2817800000000004</v>
      </c>
      <c r="E89">
        <f>GT_NG!T89</f>
        <v>10.900848617574598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58.712717929725464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593.19086731347591</v>
      </c>
      <c r="P89" s="36">
        <v>68.287225224493113</v>
      </c>
      <c r="Q89" s="36">
        <v>22.746931480981925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283.65999999999997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4.0599999999999996</v>
      </c>
      <c r="AB89" s="75">
        <f>-STOA!P89</f>
        <v>0</v>
      </c>
      <c r="AC89">
        <f t="shared" si="3"/>
        <v>9.2297952609830087</v>
      </c>
      <c r="AD89">
        <f t="shared" si="4"/>
        <v>1039.6105753052677</v>
      </c>
      <c r="AE89">
        <f>'IDT-1'!F89</f>
        <v>0</v>
      </c>
      <c r="AF89" s="24"/>
      <c r="AG89">
        <f t="shared" si="5"/>
        <v>1039.6105753052677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9">
        <f>GDAM_IEX!J89</f>
        <v>0</v>
      </c>
      <c r="AP89" s="149">
        <f>GDAM_IEX!P89</f>
        <v>0</v>
      </c>
      <c r="AQ89" s="149">
        <f>GDAM_PXI!J89</f>
        <v>0</v>
      </c>
      <c r="AR89" s="149">
        <f>GDAM_PXI!P89</f>
        <v>0</v>
      </c>
    </row>
    <row r="90" spans="1:44">
      <c r="A90" t="s">
        <v>132</v>
      </c>
      <c r="D90">
        <f>TWEPL!R90</f>
        <v>7.2817800000000004</v>
      </c>
      <c r="E90">
        <f>GT_NG!T90</f>
        <v>10.900848617574598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58.712717929725464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580.43914846374219</v>
      </c>
      <c r="P90" s="36">
        <v>68.287225224493113</v>
      </c>
      <c r="Q90" s="36">
        <v>22.746931480981925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290.43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4.0599999999999996</v>
      </c>
      <c r="AB90" s="75">
        <f>-STOA!P90</f>
        <v>0</v>
      </c>
      <c r="AC90">
        <f t="shared" si="3"/>
        <v>9.1771561351053528</v>
      </c>
      <c r="AD90">
        <f t="shared" si="4"/>
        <v>1033.6814955814118</v>
      </c>
      <c r="AE90">
        <f>'IDT-1'!F90</f>
        <v>0</v>
      </c>
      <c r="AF90" s="24"/>
      <c r="AG90">
        <f t="shared" si="5"/>
        <v>1033.6814955814118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9">
        <f>GDAM_IEX!J90</f>
        <v>0</v>
      </c>
      <c r="AP90" s="149">
        <f>GDAM_IEX!P90</f>
        <v>0</v>
      </c>
      <c r="AQ90" s="149">
        <f>GDAM_PXI!J90</f>
        <v>0</v>
      </c>
      <c r="AR90" s="149">
        <f>GDAM_PXI!P90</f>
        <v>0</v>
      </c>
    </row>
    <row r="91" spans="1:44">
      <c r="A91" t="s">
        <v>133</v>
      </c>
      <c r="D91">
        <f>TWEPL!R91</f>
        <v>7.2817800000000004</v>
      </c>
      <c r="E91">
        <f>GT_NG!T91</f>
        <v>10.900848617574598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58.712717929725464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563.41813481920133</v>
      </c>
      <c r="P91" s="36">
        <v>68.287225224493113</v>
      </c>
      <c r="Q91" s="36">
        <v>22.746931480981925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269.08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4.0599999999999996</v>
      </c>
      <c r="AB91" s="75">
        <f>-STOA!P91</f>
        <v>0</v>
      </c>
      <c r="AC91">
        <f t="shared" si="3"/>
        <v>8.8394912150333926</v>
      </c>
      <c r="AD91">
        <f t="shared" si="4"/>
        <v>995.64814685694296</v>
      </c>
      <c r="AE91">
        <f>'IDT-1'!F91</f>
        <v>0</v>
      </c>
      <c r="AF91" s="24"/>
      <c r="AG91">
        <f t="shared" si="5"/>
        <v>995.64814685694296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9">
        <f>GDAM_IEX!J91</f>
        <v>0</v>
      </c>
      <c r="AP91" s="149">
        <f>GDAM_IEX!P91</f>
        <v>0</v>
      </c>
      <c r="AQ91" s="149">
        <f>GDAM_PXI!J91</f>
        <v>0</v>
      </c>
      <c r="AR91" s="149">
        <f>GDAM_PXI!P91</f>
        <v>0</v>
      </c>
    </row>
    <row r="92" spans="1:44">
      <c r="A92" t="s">
        <v>134</v>
      </c>
      <c r="D92">
        <f>TWEPL!R92</f>
        <v>7.2817800000000004</v>
      </c>
      <c r="E92">
        <f>GT_NG!T92</f>
        <v>10.9224620303757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58.712717929725464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563.41832917197053</v>
      </c>
      <c r="P92" s="36">
        <v>68.287225224493113</v>
      </c>
      <c r="Q92" s="36">
        <v>22.746931480981925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276.82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4.0599999999999996</v>
      </c>
      <c r="AB92" s="75">
        <f>-STOA!P92</f>
        <v>0</v>
      </c>
      <c r="AC92">
        <f t="shared" si="3"/>
        <v>8.9077951233704127</v>
      </c>
      <c r="AD92">
        <f t="shared" si="4"/>
        <v>1003.3416507141764</v>
      </c>
      <c r="AE92">
        <f>'IDT-1'!F92</f>
        <v>0</v>
      </c>
      <c r="AF92" s="24"/>
      <c r="AG92">
        <f t="shared" si="5"/>
        <v>1003.3416507141764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9">
        <f>GDAM_IEX!J92</f>
        <v>0</v>
      </c>
      <c r="AP92" s="149">
        <f>GDAM_IEX!P92</f>
        <v>0</v>
      </c>
      <c r="AQ92" s="149">
        <f>GDAM_PXI!J92</f>
        <v>0</v>
      </c>
      <c r="AR92" s="149">
        <f>GDAM_PXI!P92</f>
        <v>0</v>
      </c>
    </row>
    <row r="93" spans="1:44">
      <c r="A93" t="s">
        <v>135</v>
      </c>
      <c r="D93">
        <f>TWEPL!R93</f>
        <v>7.2817800000000004</v>
      </c>
      <c r="E93">
        <f>GT_NG!T93</f>
        <v>10.9224620303757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58.712717929725464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540.71946117053994</v>
      </c>
      <c r="P93" s="36">
        <v>68.287225224493113</v>
      </c>
      <c r="Q93" s="36">
        <v>22.746931480981925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284.55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4.0599999999999996</v>
      </c>
      <c r="AB93" s="75">
        <f>-STOA!P93</f>
        <v>0</v>
      </c>
      <c r="AC93">
        <f t="shared" si="3"/>
        <v>8.8611650849578236</v>
      </c>
      <c r="AD93">
        <f t="shared" si="4"/>
        <v>998.08941275115831</v>
      </c>
      <c r="AE93">
        <f>'IDT-1'!F93</f>
        <v>0</v>
      </c>
      <c r="AF93" s="24"/>
      <c r="AG93">
        <f t="shared" si="5"/>
        <v>998.08941275115831</v>
      </c>
      <c r="AI93" s="34">
        <f>PXIL!J93</f>
        <v>0</v>
      </c>
      <c r="AJ93" s="34">
        <f>PXIL!P93</f>
        <v>0</v>
      </c>
      <c r="AK93" s="34">
        <f>RTM_IEX!J93</f>
        <v>9.67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9">
        <f>GDAM_IEX!J93</f>
        <v>0</v>
      </c>
      <c r="AP93" s="149">
        <f>GDAM_IEX!P93</f>
        <v>0</v>
      </c>
      <c r="AQ93" s="149">
        <f>GDAM_PXI!J93</f>
        <v>0</v>
      </c>
      <c r="AR93" s="149">
        <f>GDAM_PXI!P93</f>
        <v>0</v>
      </c>
    </row>
    <row r="94" spans="1:44">
      <c r="A94" t="s">
        <v>136</v>
      </c>
      <c r="D94">
        <f>TWEPL!R94</f>
        <v>7.2817800000000004</v>
      </c>
      <c r="E94">
        <f>GT_NG!T94</f>
        <v>10.9224620303757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58.712717929725464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536.81269961390069</v>
      </c>
      <c r="P94" s="36">
        <v>68.287225224493113</v>
      </c>
      <c r="Q94" s="36">
        <v>7.7299999999999995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293.25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4.0599999999999996</v>
      </c>
      <c r="AB94" s="75">
        <f>-STOA!P94</f>
        <v>0</v>
      </c>
      <c r="AC94">
        <f t="shared" si="3"/>
        <v>8.813700586226755</v>
      </c>
      <c r="AD94">
        <f t="shared" si="4"/>
        <v>992.74318421226815</v>
      </c>
      <c r="AE94">
        <f>'IDT-1'!F94</f>
        <v>-2.694</v>
      </c>
      <c r="AF94" s="24"/>
      <c r="AG94">
        <f t="shared" si="5"/>
        <v>990.04918421226819</v>
      </c>
      <c r="AI94" s="34">
        <f>PXIL!J94</f>
        <v>0</v>
      </c>
      <c r="AJ94" s="34">
        <f>PXIL!P94</f>
        <v>0</v>
      </c>
      <c r="AK94" s="34">
        <f>RTM_IEX!J94</f>
        <v>14.5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9">
        <f>GDAM_IEX!J94</f>
        <v>0</v>
      </c>
      <c r="AP94" s="149">
        <f>GDAM_IEX!P94</f>
        <v>0</v>
      </c>
      <c r="AQ94" s="149">
        <f>GDAM_PXI!J94</f>
        <v>0</v>
      </c>
      <c r="AR94" s="149">
        <f>GDAM_PXI!P94</f>
        <v>0</v>
      </c>
    </row>
    <row r="95" spans="1:44">
      <c r="A95" t="s">
        <v>137</v>
      </c>
      <c r="D95">
        <f>TWEPL!R95</f>
        <v>7.2817800000000004</v>
      </c>
      <c r="E95">
        <f>GT_NG!T95</f>
        <v>11.220889954702903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58.712717929725464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536.81269961390069</v>
      </c>
      <c r="P95" s="36">
        <v>68.287225224493113</v>
      </c>
      <c r="Q95" s="36">
        <v>7.7299999999999995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293.17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4.0599999999999996</v>
      </c>
      <c r="AB95" s="75">
        <f>-STOA!P95</f>
        <v>0</v>
      </c>
      <c r="AC95">
        <f t="shared" si="3"/>
        <v>8.7731187519608369</v>
      </c>
      <c r="AD95">
        <f t="shared" si="4"/>
        <v>988.17219397086137</v>
      </c>
      <c r="AE95">
        <f>'IDT-1'!F95</f>
        <v>-13.28</v>
      </c>
      <c r="AF95" s="24"/>
      <c r="AG95">
        <f t="shared" si="5"/>
        <v>974.8921939708614</v>
      </c>
      <c r="AI95" s="34">
        <f>PXIL!J95</f>
        <v>0</v>
      </c>
      <c r="AJ95" s="34">
        <f>PXIL!P95</f>
        <v>0</v>
      </c>
      <c r="AK95" s="34">
        <f>RTM_IEX!J95</f>
        <v>9.67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9">
        <f>GDAM_IEX!J95</f>
        <v>0</v>
      </c>
      <c r="AP95" s="149">
        <f>GDAM_IEX!P95</f>
        <v>0</v>
      </c>
      <c r="AQ95" s="149">
        <f>GDAM_PXI!J95</f>
        <v>0</v>
      </c>
      <c r="AR95" s="149">
        <f>GDAM_PXI!P95</f>
        <v>0</v>
      </c>
    </row>
    <row r="96" spans="1:44">
      <c r="A96" t="s">
        <v>138</v>
      </c>
      <c r="D96">
        <f>TWEPL!R96</f>
        <v>7.2817800000000004</v>
      </c>
      <c r="E96">
        <f>GT_NG!T96</f>
        <v>11.220889954702903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58.712717929725464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536.69300004699619</v>
      </c>
      <c r="P96" s="36">
        <v>68.287225224493113</v>
      </c>
      <c r="Q96" s="36">
        <v>7.7299999999999995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293.17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4.0599999999999996</v>
      </c>
      <c r="AB96" s="75">
        <f>-STOA!P96</f>
        <v>0</v>
      </c>
      <c r="AC96">
        <f t="shared" si="3"/>
        <v>8.7720653957720778</v>
      </c>
      <c r="AD96">
        <f t="shared" si="4"/>
        <v>988.05354776014565</v>
      </c>
      <c r="AE96">
        <f>'IDT-1'!F96</f>
        <v>-23.92</v>
      </c>
      <c r="AF96" s="24"/>
      <c r="AG96">
        <f t="shared" si="5"/>
        <v>964.13354776014569</v>
      </c>
      <c r="AI96" s="34">
        <f>PXIL!J96</f>
        <v>0</v>
      </c>
      <c r="AJ96" s="34">
        <f>PXIL!P96</f>
        <v>0</v>
      </c>
      <c r="AK96" s="34">
        <f>RTM_IEX!J96</f>
        <v>9.67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9">
        <f>GDAM_IEX!J96</f>
        <v>0</v>
      </c>
      <c r="AP96" s="149">
        <f>GDAM_IEX!P96</f>
        <v>0</v>
      </c>
      <c r="AQ96" s="149">
        <f>GDAM_PXI!J96</f>
        <v>0</v>
      </c>
      <c r="AR96" s="149">
        <f>GDAM_PXI!P96</f>
        <v>0</v>
      </c>
    </row>
    <row r="97" spans="1:44">
      <c r="A97" t="s">
        <v>139</v>
      </c>
      <c r="D97">
        <f>TWEPL!R97</f>
        <v>7.2817800000000004</v>
      </c>
      <c r="E97">
        <f>GT_NG!T97</f>
        <v>11.220889954702903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56.972617986305778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536.50302234127957</v>
      </c>
      <c r="P97" s="36">
        <v>68.287225224493113</v>
      </c>
      <c r="Q97" s="36">
        <v>7.7299999999999995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293.10000000000002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4.0599999999999996</v>
      </c>
      <c r="AB97" s="75">
        <f>-STOA!P97</f>
        <v>0</v>
      </c>
      <c r="AC97">
        <f t="shared" si="3"/>
        <v>8.7544647124596757</v>
      </c>
      <c r="AD97">
        <f t="shared" si="4"/>
        <v>986.0710707943216</v>
      </c>
      <c r="AE97">
        <f>'IDT-1'!F97</f>
        <v>-34.299999999999997</v>
      </c>
      <c r="AF97" s="24"/>
      <c r="AG97">
        <f t="shared" si="5"/>
        <v>951.77107079432164</v>
      </c>
      <c r="AI97" s="34">
        <f>PXIL!J97</f>
        <v>0</v>
      </c>
      <c r="AJ97" s="34">
        <f>PXIL!P97</f>
        <v>0</v>
      </c>
      <c r="AK97" s="34">
        <f>RTM_IEX!J97</f>
        <v>9.67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9">
        <f>GDAM_IEX!J97</f>
        <v>0</v>
      </c>
      <c r="AP97" s="149">
        <f>GDAM_IEX!P97</f>
        <v>0</v>
      </c>
      <c r="AQ97" s="149">
        <f>GDAM_PXI!J97</f>
        <v>0</v>
      </c>
      <c r="AR97" s="149">
        <f>GDAM_PXI!P97</f>
        <v>0</v>
      </c>
    </row>
    <row r="98" spans="1:44">
      <c r="A98" t="s">
        <v>140</v>
      </c>
      <c r="D98">
        <f>TWEPL!R98</f>
        <v>7.2817800000000004</v>
      </c>
      <c r="E98">
        <f>GT_NG!T98</f>
        <v>11.220889954702903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56.972617986305778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536.50302234127957</v>
      </c>
      <c r="P98" s="36">
        <v>68.287225224493113</v>
      </c>
      <c r="Q98" s="36">
        <v>7.7299999999999995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293.10000000000002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4.0599999999999996</v>
      </c>
      <c r="AB98" s="75">
        <f>-STOA!P98</f>
        <v>0</v>
      </c>
      <c r="AC98">
        <f t="shared" si="3"/>
        <v>8.7544647124596757</v>
      </c>
      <c r="AD98">
        <f t="shared" si="4"/>
        <v>986.0710707943216</v>
      </c>
      <c r="AE98">
        <f>'IDT-1'!F98</f>
        <v>-42.32</v>
      </c>
      <c r="AF98" s="24"/>
      <c r="AG98">
        <f t="shared" si="5"/>
        <v>943.75107079432155</v>
      </c>
      <c r="AI98" s="34">
        <f>PXIL!J98</f>
        <v>0</v>
      </c>
      <c r="AJ98" s="34">
        <f>PXIL!P98</f>
        <v>0</v>
      </c>
      <c r="AK98" s="34">
        <f>RTM_IEX!J98</f>
        <v>9.67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9">
        <f>GDAM_IEX!J98</f>
        <v>0</v>
      </c>
      <c r="AP98" s="149">
        <f>GDAM_IEX!P98</f>
        <v>0</v>
      </c>
      <c r="AQ98" s="149">
        <f>GDAM_PXI!J98</f>
        <v>0</v>
      </c>
      <c r="AR98" s="149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0.13939192500000025</v>
      </c>
      <c r="E99">
        <f t="shared" si="6"/>
        <v>0.25731930453677415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1.4232602474508087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16.603617501281963</v>
      </c>
      <c r="P99" s="36">
        <f t="shared" si="6"/>
        <v>1.639322661959669</v>
      </c>
      <c r="Q99" s="36">
        <f t="shared" si="6"/>
        <v>0.52726387658934326</v>
      </c>
      <c r="R99" s="38">
        <f>SUM(R3:R98)/4000</f>
        <v>0.23228750000000015</v>
      </c>
      <c r="S99" s="38">
        <f t="shared" si="6"/>
        <v>0</v>
      </c>
      <c r="T99" s="37">
        <f t="shared" si="6"/>
        <v>0.66785500000000042</v>
      </c>
      <c r="U99" s="37">
        <f t="shared" si="6"/>
        <v>6.9519471809999986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5.9899999999999997E-3</v>
      </c>
      <c r="Z99" s="34">
        <f t="shared" si="6"/>
        <v>-0.93691999999999998</v>
      </c>
      <c r="AA99" s="75">
        <f t="shared" si="6"/>
        <v>9.674000000000009E-2</v>
      </c>
      <c r="AB99" s="75">
        <f t="shared" si="6"/>
        <v>0</v>
      </c>
      <c r="AC99">
        <f t="shared" si="6"/>
        <v>0.26418387909027868</v>
      </c>
      <c r="AD99">
        <f t="shared" si="6"/>
        <v>27.636501318728282</v>
      </c>
      <c r="AE99">
        <f t="shared" si="6"/>
        <v>-0.70906550000000013</v>
      </c>
      <c r="AG99">
        <f t="shared" si="6"/>
        <v>26.927435818728277</v>
      </c>
      <c r="AI99">
        <f t="shared" si="6"/>
        <v>0</v>
      </c>
      <c r="AJ99">
        <f t="shared" si="6"/>
        <v>0</v>
      </c>
      <c r="AK99">
        <f t="shared" si="6"/>
        <v>0.41111000000000003</v>
      </c>
      <c r="AL99">
        <f t="shared" si="6"/>
        <v>-0.11849999999999999</v>
      </c>
      <c r="AM99">
        <f t="shared" si="6"/>
        <v>0</v>
      </c>
      <c r="AN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2">
        <f>Allocation_SG!A1</f>
        <v>45230</v>
      </c>
      <c r="B1" s="216"/>
      <c r="C1" s="216"/>
      <c r="D1" s="223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455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374</v>
      </c>
      <c r="AP1" s="229" t="s">
        <v>375</v>
      </c>
      <c r="AQ1" s="229" t="s">
        <v>376</v>
      </c>
      <c r="AR1" s="229" t="s">
        <v>377</v>
      </c>
      <c r="AT1" s="153" t="s">
        <v>145</v>
      </c>
    </row>
    <row r="2" spans="1:46">
      <c r="A2" s="25" t="s">
        <v>44</v>
      </c>
      <c r="B2" s="216"/>
      <c r="C2" s="216"/>
      <c r="D2" s="223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53" t="s">
        <v>148</v>
      </c>
    </row>
    <row r="3" spans="1:46">
      <c r="A3" t="s">
        <v>45</v>
      </c>
      <c r="D3">
        <f>TWEPL!S3</f>
        <v>1.1955600000000002</v>
      </c>
      <c r="E3">
        <f>GT_NG!S3</f>
        <v>2.0838795630162537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19.690911531873521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1.79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62.84</v>
      </c>
      <c r="AB3" s="75">
        <f>-STOA!Q3</f>
        <v>0</v>
      </c>
      <c r="AC3">
        <f>SUMIF(B3:AB3,"&gt;0")*$AC$2-SUMIF(B3:AB3,"&lt;0")*($AC$2/(1-$AC$2))+SUMIF(AI3:AR3,"&gt;0")*$AC$2-SUMIF(AI3:AR3,"&lt;0")*($AC$2/(1-$AC$2))</f>
        <v>0.77088308963503005</v>
      </c>
      <c r="AD3">
        <f>SUM(B3:AB3,AI3:AR3)-AC3</f>
        <v>86.829468005254739</v>
      </c>
      <c r="AE3">
        <f>'IDT-1'!E3</f>
        <v>0</v>
      </c>
      <c r="AF3" s="24"/>
      <c r="AG3">
        <f>SUM(AD3:AF3)+AT3</f>
        <v>86.829468005254739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9">
        <f>GDAM_IEX!K3</f>
        <v>0</v>
      </c>
      <c r="AP3" s="149">
        <f>GDAM_IEX!Q3</f>
        <v>0</v>
      </c>
      <c r="AQ3" s="149">
        <f>GDAM_PXI!K3</f>
        <v>0</v>
      </c>
      <c r="AR3" s="149">
        <f>GDAM_PXI!Q3</f>
        <v>0</v>
      </c>
    </row>
    <row r="4" spans="1:46">
      <c r="A4" t="s">
        <v>46</v>
      </c>
      <c r="D4">
        <f>TWEPL!S4</f>
        <v>1.1955600000000002</v>
      </c>
      <c r="E4">
        <f>GT_NG!S4</f>
        <v>2.0838795630162537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19.690911531873521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62.84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0.75513108963503017</v>
      </c>
      <c r="AD4">
        <f t="shared" ref="AD4:AD67" si="1">SUM(B4:AB4,AI4:AR4)-AC4</f>
        <v>85.055220005254753</v>
      </c>
      <c r="AE4">
        <f>'IDT-1'!E4</f>
        <v>0</v>
      </c>
      <c r="AF4" s="24"/>
      <c r="AG4">
        <f t="shared" ref="AG4:AG67" si="2">SUM(AD4:AF4)+AT4</f>
        <v>85.055220005254753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9">
        <f>GDAM_IEX!K4</f>
        <v>0</v>
      </c>
      <c r="AP4" s="149">
        <f>GDAM_IEX!Q4</f>
        <v>0</v>
      </c>
      <c r="AQ4" s="149">
        <f>GDAM_PXI!K4</f>
        <v>0</v>
      </c>
      <c r="AR4" s="149">
        <f>GDAM_PXI!Q4</f>
        <v>0</v>
      </c>
    </row>
    <row r="5" spans="1:46">
      <c r="A5" t="s">
        <v>47</v>
      </c>
      <c r="D5">
        <f>TWEPL!S5</f>
        <v>1.1955600000000002</v>
      </c>
      <c r="E5">
        <f>GT_NG!S5</f>
        <v>2.0838795630162537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19.690911531873521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62.84</v>
      </c>
      <c r="AB5" s="75">
        <f>-STOA!Q5</f>
        <v>0</v>
      </c>
      <c r="AC5">
        <f t="shared" si="0"/>
        <v>0.75513108963503017</v>
      </c>
      <c r="AD5">
        <f t="shared" si="1"/>
        <v>85.055220005254753</v>
      </c>
      <c r="AE5">
        <f>'IDT-1'!E5</f>
        <v>0</v>
      </c>
      <c r="AF5" s="24"/>
      <c r="AG5">
        <f t="shared" si="2"/>
        <v>85.055220005254753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9">
        <f>GDAM_IEX!K5</f>
        <v>0</v>
      </c>
      <c r="AP5" s="149">
        <f>GDAM_IEX!Q5</f>
        <v>0</v>
      </c>
      <c r="AQ5" s="149">
        <f>GDAM_PXI!K5</f>
        <v>0</v>
      </c>
      <c r="AR5" s="149">
        <f>GDAM_PXI!Q5</f>
        <v>0</v>
      </c>
    </row>
    <row r="6" spans="1:46">
      <c r="A6" t="s">
        <v>48</v>
      </c>
      <c r="D6">
        <f>TWEPL!S6</f>
        <v>1.1955600000000002</v>
      </c>
      <c r="E6">
        <f>GT_NG!S6</f>
        <v>2.0838795630162537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19.690911531873521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62.84</v>
      </c>
      <c r="AB6" s="75">
        <f>-STOA!Q6</f>
        <v>0</v>
      </c>
      <c r="AC6">
        <f t="shared" si="0"/>
        <v>0.75513108963503017</v>
      </c>
      <c r="AD6">
        <f t="shared" si="1"/>
        <v>85.055220005254753</v>
      </c>
      <c r="AE6">
        <f>'IDT-1'!E6</f>
        <v>0</v>
      </c>
      <c r="AF6" s="24"/>
      <c r="AG6">
        <f t="shared" si="2"/>
        <v>85.055220005254753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9">
        <f>GDAM_IEX!K6</f>
        <v>0</v>
      </c>
      <c r="AP6" s="149">
        <f>GDAM_IEX!Q6</f>
        <v>0</v>
      </c>
      <c r="AQ6" s="149">
        <f>GDAM_PXI!K6</f>
        <v>0</v>
      </c>
      <c r="AR6" s="149">
        <f>GDAM_PXI!Q6</f>
        <v>0</v>
      </c>
    </row>
    <row r="7" spans="1:46">
      <c r="A7" t="s">
        <v>49</v>
      </c>
      <c r="D7">
        <f>TWEPL!S7</f>
        <v>1.1955600000000002</v>
      </c>
      <c r="E7">
        <f>GT_NG!S7</f>
        <v>2.0838795630162537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19.690911531873521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62.84</v>
      </c>
      <c r="AB7" s="75">
        <f>-STOA!Q7</f>
        <v>0</v>
      </c>
      <c r="AC7">
        <f t="shared" si="0"/>
        <v>0.75513108963503017</v>
      </c>
      <c r="AD7">
        <f t="shared" si="1"/>
        <v>85.055220005254753</v>
      </c>
      <c r="AE7">
        <f>'IDT-1'!E7</f>
        <v>0</v>
      </c>
      <c r="AF7" s="24"/>
      <c r="AG7">
        <f t="shared" si="2"/>
        <v>85.055220005254753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9">
        <f>GDAM_IEX!K7</f>
        <v>0</v>
      </c>
      <c r="AP7" s="149">
        <f>GDAM_IEX!Q7</f>
        <v>0</v>
      </c>
      <c r="AQ7" s="149">
        <f>GDAM_PXI!K7</f>
        <v>0</v>
      </c>
      <c r="AR7" s="149">
        <f>GDAM_PXI!Q7</f>
        <v>0</v>
      </c>
    </row>
    <row r="8" spans="1:46">
      <c r="A8" t="s">
        <v>50</v>
      </c>
      <c r="D8">
        <f>TWEPL!S8</f>
        <v>1.1955600000000002</v>
      </c>
      <c r="E8">
        <f>GT_NG!S8</f>
        <v>2.0838795630162537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19.690911531873521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62.84</v>
      </c>
      <c r="AB8" s="75">
        <f>-STOA!Q8</f>
        <v>0</v>
      </c>
      <c r="AC8">
        <f t="shared" si="0"/>
        <v>0.75513108963503017</v>
      </c>
      <c r="AD8">
        <f t="shared" si="1"/>
        <v>85.055220005254753</v>
      </c>
      <c r="AE8">
        <f>'IDT-1'!E8</f>
        <v>0</v>
      </c>
      <c r="AF8" s="24"/>
      <c r="AG8">
        <f t="shared" si="2"/>
        <v>85.055220005254753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9">
        <f>GDAM_IEX!K8</f>
        <v>0</v>
      </c>
      <c r="AP8" s="149">
        <f>GDAM_IEX!Q8</f>
        <v>0</v>
      </c>
      <c r="AQ8" s="149">
        <f>GDAM_PXI!K8</f>
        <v>0</v>
      </c>
      <c r="AR8" s="149">
        <f>GDAM_PXI!Q8</f>
        <v>0</v>
      </c>
    </row>
    <row r="9" spans="1:46">
      <c r="A9" t="s">
        <v>51</v>
      </c>
      <c r="D9">
        <f>TWEPL!S9</f>
        <v>1.1955600000000002</v>
      </c>
      <c r="E9">
        <f>GT_NG!S9</f>
        <v>2.0838795630162537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19.690911531873521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62.84</v>
      </c>
      <c r="AB9" s="75">
        <f>-STOA!Q9</f>
        <v>0</v>
      </c>
      <c r="AC9">
        <f t="shared" si="0"/>
        <v>0.75513108963503017</v>
      </c>
      <c r="AD9">
        <f t="shared" si="1"/>
        <v>85.055220005254753</v>
      </c>
      <c r="AE9">
        <f>'IDT-1'!E9</f>
        <v>0</v>
      </c>
      <c r="AF9" s="24"/>
      <c r="AG9">
        <f t="shared" si="2"/>
        <v>85.055220005254753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9">
        <f>GDAM_IEX!K9</f>
        <v>0</v>
      </c>
      <c r="AP9" s="149">
        <f>GDAM_IEX!Q9</f>
        <v>0</v>
      </c>
      <c r="AQ9" s="149">
        <f>GDAM_PXI!K9</f>
        <v>0</v>
      </c>
      <c r="AR9" s="149">
        <f>GDAM_PXI!Q9</f>
        <v>0</v>
      </c>
    </row>
    <row r="10" spans="1:46">
      <c r="A10" t="s">
        <v>52</v>
      </c>
      <c r="D10">
        <f>TWEPL!S10</f>
        <v>1.1955600000000002</v>
      </c>
      <c r="E10">
        <f>GT_NG!S10</f>
        <v>2.0838795630162537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19.690911531873521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62.84</v>
      </c>
      <c r="AB10" s="75">
        <f>-STOA!Q10</f>
        <v>0</v>
      </c>
      <c r="AC10">
        <f t="shared" si="0"/>
        <v>0.75513108963503017</v>
      </c>
      <c r="AD10">
        <f t="shared" si="1"/>
        <v>85.055220005254753</v>
      </c>
      <c r="AE10">
        <f>'IDT-1'!E10</f>
        <v>0</v>
      </c>
      <c r="AF10" s="24"/>
      <c r="AG10">
        <f t="shared" si="2"/>
        <v>85.055220005254753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9">
        <f>GDAM_IEX!K10</f>
        <v>0</v>
      </c>
      <c r="AP10" s="149">
        <f>GDAM_IEX!Q10</f>
        <v>0</v>
      </c>
      <c r="AQ10" s="149">
        <f>GDAM_PXI!K10</f>
        <v>0</v>
      </c>
      <c r="AR10" s="149">
        <f>GDAM_PXI!Q10</f>
        <v>0</v>
      </c>
    </row>
    <row r="11" spans="1:46">
      <c r="A11" t="s">
        <v>53</v>
      </c>
      <c r="D11">
        <f>TWEPL!S11</f>
        <v>1.1955600000000002</v>
      </c>
      <c r="E11">
        <f>GT_NG!S11</f>
        <v>2.0838795630162537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19.690911531873521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62.84</v>
      </c>
      <c r="AB11" s="75">
        <f>-STOA!Q11</f>
        <v>0</v>
      </c>
      <c r="AC11">
        <f t="shared" si="0"/>
        <v>0.75513108963503017</v>
      </c>
      <c r="AD11">
        <f t="shared" si="1"/>
        <v>85.055220005254753</v>
      </c>
      <c r="AE11">
        <f>'IDT-1'!E11</f>
        <v>0</v>
      </c>
      <c r="AF11" s="24"/>
      <c r="AG11">
        <f t="shared" si="2"/>
        <v>85.055220005254753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9">
        <f>GDAM_IEX!K11</f>
        <v>0</v>
      </c>
      <c r="AP11" s="149">
        <f>GDAM_IEX!Q11</f>
        <v>0</v>
      </c>
      <c r="AQ11" s="149">
        <f>GDAM_PXI!K11</f>
        <v>0</v>
      </c>
      <c r="AR11" s="149">
        <f>GDAM_PXI!Q11</f>
        <v>0</v>
      </c>
    </row>
    <row r="12" spans="1:46">
      <c r="A12" t="s">
        <v>54</v>
      </c>
      <c r="D12">
        <f>TWEPL!S12</f>
        <v>1.1955600000000002</v>
      </c>
      <c r="E12">
        <f>GT_NG!S12</f>
        <v>2.0838795630162537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19.690911531873521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62.84</v>
      </c>
      <c r="AB12" s="75">
        <f>-STOA!Q12</f>
        <v>0</v>
      </c>
      <c r="AC12">
        <f t="shared" si="0"/>
        <v>0.75513108963503017</v>
      </c>
      <c r="AD12">
        <f t="shared" si="1"/>
        <v>85.055220005254753</v>
      </c>
      <c r="AE12">
        <f>'IDT-1'!E12</f>
        <v>0</v>
      </c>
      <c r="AF12" s="24"/>
      <c r="AG12">
        <f t="shared" si="2"/>
        <v>85.055220005254753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9">
        <f>GDAM_IEX!K12</f>
        <v>0</v>
      </c>
      <c r="AP12" s="149">
        <f>GDAM_IEX!Q12</f>
        <v>0</v>
      </c>
      <c r="AQ12" s="149">
        <f>GDAM_PXI!K12</f>
        <v>0</v>
      </c>
      <c r="AR12" s="149">
        <f>GDAM_PXI!Q12</f>
        <v>0</v>
      </c>
    </row>
    <row r="13" spans="1:46">
      <c r="A13" t="s">
        <v>55</v>
      </c>
      <c r="D13">
        <f>TWEPL!S13</f>
        <v>1.1955600000000002</v>
      </c>
      <c r="E13">
        <f>GT_NG!S13</f>
        <v>2.0838795630162537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19.690911531873521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62.84</v>
      </c>
      <c r="AB13" s="75">
        <f>-STOA!Q13</f>
        <v>0</v>
      </c>
      <c r="AC13">
        <f t="shared" si="0"/>
        <v>0.75513108963503017</v>
      </c>
      <c r="AD13">
        <f t="shared" si="1"/>
        <v>85.055220005254753</v>
      </c>
      <c r="AE13">
        <f>'IDT-1'!E13</f>
        <v>0</v>
      </c>
      <c r="AF13" s="24"/>
      <c r="AG13">
        <f t="shared" si="2"/>
        <v>85.055220005254753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9">
        <f>GDAM_IEX!K13</f>
        <v>0</v>
      </c>
      <c r="AP13" s="149">
        <f>GDAM_IEX!Q13</f>
        <v>0</v>
      </c>
      <c r="AQ13" s="149">
        <f>GDAM_PXI!K13</f>
        <v>0</v>
      </c>
      <c r="AR13" s="149">
        <f>GDAM_PXI!Q13</f>
        <v>0</v>
      </c>
    </row>
    <row r="14" spans="1:46">
      <c r="A14" t="s">
        <v>56</v>
      </c>
      <c r="D14">
        <f>TWEPL!S14</f>
        <v>1.1955600000000002</v>
      </c>
      <c r="E14">
        <f>GT_NG!S14</f>
        <v>2.0838795630162537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19.690911531873521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62.84</v>
      </c>
      <c r="AB14" s="75">
        <f>-STOA!Q14</f>
        <v>0</v>
      </c>
      <c r="AC14">
        <f t="shared" si="0"/>
        <v>0.75513108963503017</v>
      </c>
      <c r="AD14">
        <f t="shared" si="1"/>
        <v>85.055220005254753</v>
      </c>
      <c r="AE14">
        <f>'IDT-1'!E14</f>
        <v>0</v>
      </c>
      <c r="AF14" s="24"/>
      <c r="AG14">
        <f t="shared" si="2"/>
        <v>85.055220005254753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9">
        <f>GDAM_IEX!K14</f>
        <v>0</v>
      </c>
      <c r="AP14" s="149">
        <f>GDAM_IEX!Q14</f>
        <v>0</v>
      </c>
      <c r="AQ14" s="149">
        <f>GDAM_PXI!K14</f>
        <v>0</v>
      </c>
      <c r="AR14" s="149">
        <f>GDAM_PXI!Q14</f>
        <v>0</v>
      </c>
    </row>
    <row r="15" spans="1:46">
      <c r="A15" t="s">
        <v>57</v>
      </c>
      <c r="D15">
        <f>TWEPL!S15</f>
        <v>1.1955600000000002</v>
      </c>
      <c r="E15">
        <f>GT_NG!S15</f>
        <v>2.0838795630162537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19.690911531873521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62.84</v>
      </c>
      <c r="AB15" s="75">
        <f>-STOA!Q15</f>
        <v>0</v>
      </c>
      <c r="AC15">
        <f t="shared" si="0"/>
        <v>0.75513108963503017</v>
      </c>
      <c r="AD15">
        <f t="shared" si="1"/>
        <v>85.055220005254753</v>
      </c>
      <c r="AE15">
        <f>'IDT-1'!E15</f>
        <v>0</v>
      </c>
      <c r="AF15" s="24"/>
      <c r="AG15">
        <f t="shared" si="2"/>
        <v>85.055220005254753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9">
        <f>GDAM_IEX!K15</f>
        <v>0</v>
      </c>
      <c r="AP15" s="149">
        <f>GDAM_IEX!Q15</f>
        <v>0</v>
      </c>
      <c r="AQ15" s="149">
        <f>GDAM_PXI!K15</f>
        <v>0</v>
      </c>
      <c r="AR15" s="149">
        <f>GDAM_PXI!Q15</f>
        <v>0</v>
      </c>
    </row>
    <row r="16" spans="1:46">
      <c r="A16" t="s">
        <v>58</v>
      </c>
      <c r="D16">
        <f>TWEPL!S16</f>
        <v>1.1955600000000002</v>
      </c>
      <c r="E16">
        <f>GT_NG!S16</f>
        <v>2.0838795630162537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19.690911531873521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62.84</v>
      </c>
      <c r="AB16" s="75">
        <f>-STOA!Q16</f>
        <v>0</v>
      </c>
      <c r="AC16">
        <f t="shared" si="0"/>
        <v>0.75513108963503017</v>
      </c>
      <c r="AD16">
        <f t="shared" si="1"/>
        <v>85.055220005254753</v>
      </c>
      <c r="AE16">
        <f>'IDT-1'!E16</f>
        <v>0</v>
      </c>
      <c r="AF16" s="24"/>
      <c r="AG16">
        <f t="shared" si="2"/>
        <v>85.055220005254753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9">
        <f>GDAM_IEX!K16</f>
        <v>0</v>
      </c>
      <c r="AP16" s="149">
        <f>GDAM_IEX!Q16</f>
        <v>0</v>
      </c>
      <c r="AQ16" s="149">
        <f>GDAM_PXI!K16</f>
        <v>0</v>
      </c>
      <c r="AR16" s="149">
        <f>GDAM_PXI!Q16</f>
        <v>0</v>
      </c>
    </row>
    <row r="17" spans="1:44">
      <c r="A17" t="s">
        <v>59</v>
      </c>
      <c r="D17">
        <f>TWEPL!S17</f>
        <v>1.1955600000000002</v>
      </c>
      <c r="E17">
        <f>GT_NG!S17</f>
        <v>2.0838795630162537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19.690911531873521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62.84</v>
      </c>
      <c r="AB17" s="75">
        <f>-STOA!Q17</f>
        <v>0</v>
      </c>
      <c r="AC17">
        <f t="shared" si="0"/>
        <v>0.75513108963503017</v>
      </c>
      <c r="AD17">
        <f t="shared" si="1"/>
        <v>85.055220005254753</v>
      </c>
      <c r="AE17">
        <f>'IDT-1'!E17</f>
        <v>0</v>
      </c>
      <c r="AF17" s="24"/>
      <c r="AG17">
        <f t="shared" si="2"/>
        <v>85.055220005254753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9">
        <f>GDAM_IEX!K17</f>
        <v>0</v>
      </c>
      <c r="AP17" s="149">
        <f>GDAM_IEX!Q17</f>
        <v>0</v>
      </c>
      <c r="AQ17" s="149">
        <f>GDAM_PXI!K17</f>
        <v>0</v>
      </c>
      <c r="AR17" s="149">
        <f>GDAM_PXI!Q17</f>
        <v>0</v>
      </c>
    </row>
    <row r="18" spans="1:44">
      <c r="A18" t="s">
        <v>60</v>
      </c>
      <c r="D18">
        <f>TWEPL!S18</f>
        <v>1.1955600000000002</v>
      </c>
      <c r="E18">
        <f>GT_NG!S18</f>
        <v>2.0838795630162537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19.690911531873521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62.84</v>
      </c>
      <c r="AB18" s="75">
        <f>-STOA!Q18</f>
        <v>0</v>
      </c>
      <c r="AC18">
        <f t="shared" si="0"/>
        <v>0.75513108963503017</v>
      </c>
      <c r="AD18">
        <f t="shared" si="1"/>
        <v>85.055220005254753</v>
      </c>
      <c r="AE18">
        <f>'IDT-1'!E18</f>
        <v>0</v>
      </c>
      <c r="AF18" s="24"/>
      <c r="AG18">
        <f t="shared" si="2"/>
        <v>85.055220005254753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9">
        <f>GDAM_IEX!K18</f>
        <v>0</v>
      </c>
      <c r="AP18" s="149">
        <f>GDAM_IEX!Q18</f>
        <v>0</v>
      </c>
      <c r="AQ18" s="149">
        <f>GDAM_PXI!K18</f>
        <v>0</v>
      </c>
      <c r="AR18" s="149">
        <f>GDAM_PXI!Q18</f>
        <v>0</v>
      </c>
    </row>
    <row r="19" spans="1:44">
      <c r="A19" t="s">
        <v>61</v>
      </c>
      <c r="D19">
        <f>TWEPL!S19</f>
        <v>1.1955600000000002</v>
      </c>
      <c r="E19">
        <f>GT_NG!S19</f>
        <v>2.0839857651245555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19.690911531873521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62.84</v>
      </c>
      <c r="AB19" s="75">
        <f>-STOA!Q19</f>
        <v>0</v>
      </c>
      <c r="AC19">
        <f t="shared" si="0"/>
        <v>0.75513202421358316</v>
      </c>
      <c r="AD19">
        <f t="shared" si="1"/>
        <v>85.055325272784501</v>
      </c>
      <c r="AE19">
        <f>'IDT-1'!E19</f>
        <v>0</v>
      </c>
      <c r="AF19" s="24"/>
      <c r="AG19">
        <f t="shared" si="2"/>
        <v>85.055325272784501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9">
        <f>GDAM_IEX!K19</f>
        <v>0</v>
      </c>
      <c r="AP19" s="149">
        <f>GDAM_IEX!Q19</f>
        <v>0</v>
      </c>
      <c r="AQ19" s="149">
        <f>GDAM_PXI!K19</f>
        <v>0</v>
      </c>
      <c r="AR19" s="149">
        <f>GDAM_PXI!Q19</f>
        <v>0</v>
      </c>
    </row>
    <row r="20" spans="1:44">
      <c r="A20" t="s">
        <v>62</v>
      </c>
      <c r="D20">
        <f>TWEPL!S20</f>
        <v>1.1955600000000002</v>
      </c>
      <c r="E20">
        <f>GT_NG!S20</f>
        <v>2.0839857651245555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19.690911531873521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62.84</v>
      </c>
      <c r="AB20" s="75">
        <f>-STOA!Q20</f>
        <v>0</v>
      </c>
      <c r="AC20">
        <f t="shared" si="0"/>
        <v>0.75513202421358316</v>
      </c>
      <c r="AD20">
        <f t="shared" si="1"/>
        <v>85.055325272784501</v>
      </c>
      <c r="AE20">
        <f>'IDT-1'!E20</f>
        <v>0</v>
      </c>
      <c r="AF20" s="24"/>
      <c r="AG20">
        <f t="shared" si="2"/>
        <v>85.055325272784501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9">
        <f>GDAM_IEX!K20</f>
        <v>0</v>
      </c>
      <c r="AP20" s="149">
        <f>GDAM_IEX!Q20</f>
        <v>0</v>
      </c>
      <c r="AQ20" s="149">
        <f>GDAM_PXI!K20</f>
        <v>0</v>
      </c>
      <c r="AR20" s="149">
        <f>GDAM_PXI!Q20</f>
        <v>0</v>
      </c>
    </row>
    <row r="21" spans="1:44">
      <c r="A21" t="s">
        <v>63</v>
      </c>
      <c r="D21">
        <f>TWEPL!S21</f>
        <v>1.1955600000000002</v>
      </c>
      <c r="E21">
        <f>GT_NG!S21</f>
        <v>2.0839857651245555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19.690911531873521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62.84</v>
      </c>
      <c r="AB21" s="75">
        <f>-STOA!Q21</f>
        <v>0</v>
      </c>
      <c r="AC21">
        <f t="shared" si="0"/>
        <v>0.75513202421358316</v>
      </c>
      <c r="AD21">
        <f t="shared" si="1"/>
        <v>85.055325272784501</v>
      </c>
      <c r="AE21">
        <f>'IDT-1'!E21</f>
        <v>0</v>
      </c>
      <c r="AF21" s="24"/>
      <c r="AG21">
        <f t="shared" si="2"/>
        <v>85.055325272784501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9">
        <f>GDAM_IEX!K21</f>
        <v>0</v>
      </c>
      <c r="AP21" s="149">
        <f>GDAM_IEX!Q21</f>
        <v>0</v>
      </c>
      <c r="AQ21" s="149">
        <f>GDAM_PXI!K21</f>
        <v>0</v>
      </c>
      <c r="AR21" s="149">
        <f>GDAM_PXI!Q21</f>
        <v>0</v>
      </c>
    </row>
    <row r="22" spans="1:44">
      <c r="A22" t="s">
        <v>64</v>
      </c>
      <c r="D22">
        <f>TWEPL!S22</f>
        <v>1.1955600000000002</v>
      </c>
      <c r="E22">
        <f>GT_NG!S22</f>
        <v>2.0839857651245555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19.690911531873521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62.84</v>
      </c>
      <c r="AB22" s="75">
        <f>-STOA!Q22</f>
        <v>0</v>
      </c>
      <c r="AC22">
        <f t="shared" si="0"/>
        <v>0.75513202421358316</v>
      </c>
      <c r="AD22">
        <f t="shared" si="1"/>
        <v>85.055325272784501</v>
      </c>
      <c r="AE22">
        <f>'IDT-1'!E22</f>
        <v>0</v>
      </c>
      <c r="AF22" s="24"/>
      <c r="AG22">
        <f t="shared" si="2"/>
        <v>85.055325272784501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9">
        <f>GDAM_IEX!K22</f>
        <v>0</v>
      </c>
      <c r="AP22" s="149">
        <f>GDAM_IEX!Q22</f>
        <v>0</v>
      </c>
      <c r="AQ22" s="149">
        <f>GDAM_PXI!K22</f>
        <v>0</v>
      </c>
      <c r="AR22" s="149">
        <f>GDAM_PXI!Q22</f>
        <v>0</v>
      </c>
    </row>
    <row r="23" spans="1:44">
      <c r="A23" t="s">
        <v>65</v>
      </c>
      <c r="D23">
        <f>TWEPL!S23</f>
        <v>1.1955600000000002</v>
      </c>
      <c r="E23">
        <f>GT_NG!S23</f>
        <v>2.0838795630162537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19.690911531873521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62.84</v>
      </c>
      <c r="AB23" s="75">
        <f>-STOA!Q23</f>
        <v>0</v>
      </c>
      <c r="AC23">
        <f t="shared" si="0"/>
        <v>0.75513108963503017</v>
      </c>
      <c r="AD23">
        <f t="shared" si="1"/>
        <v>85.055220005254753</v>
      </c>
      <c r="AE23">
        <f>'IDT-1'!E23</f>
        <v>0</v>
      </c>
      <c r="AF23" s="24"/>
      <c r="AG23">
        <f t="shared" si="2"/>
        <v>85.055220005254753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9">
        <f>GDAM_IEX!K23</f>
        <v>0</v>
      </c>
      <c r="AP23" s="149">
        <f>GDAM_IEX!Q23</f>
        <v>0</v>
      </c>
      <c r="AQ23" s="149">
        <f>GDAM_PXI!K23</f>
        <v>0</v>
      </c>
      <c r="AR23" s="149">
        <f>GDAM_PXI!Q23</f>
        <v>0</v>
      </c>
    </row>
    <row r="24" spans="1:44">
      <c r="A24" t="s">
        <v>66</v>
      </c>
      <c r="D24">
        <f>TWEPL!S24</f>
        <v>1.1955600000000002</v>
      </c>
      <c r="E24">
        <f>GT_NG!S24</f>
        <v>2.0838795630162537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19.690911531873521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62.84</v>
      </c>
      <c r="AB24" s="75">
        <f>-STOA!Q24</f>
        <v>0</v>
      </c>
      <c r="AC24">
        <f t="shared" si="0"/>
        <v>0.75513108963503017</v>
      </c>
      <c r="AD24">
        <f t="shared" si="1"/>
        <v>85.055220005254753</v>
      </c>
      <c r="AE24">
        <f>'IDT-1'!E24</f>
        <v>0</v>
      </c>
      <c r="AF24" s="24"/>
      <c r="AG24">
        <f t="shared" si="2"/>
        <v>85.055220005254753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9">
        <f>GDAM_IEX!K24</f>
        <v>0</v>
      </c>
      <c r="AP24" s="149">
        <f>GDAM_IEX!Q24</f>
        <v>0</v>
      </c>
      <c r="AQ24" s="149">
        <f>GDAM_PXI!K24</f>
        <v>0</v>
      </c>
      <c r="AR24" s="149">
        <f>GDAM_PXI!Q24</f>
        <v>0</v>
      </c>
    </row>
    <row r="25" spans="1:44">
      <c r="A25" t="s">
        <v>67</v>
      </c>
      <c r="D25">
        <f>TWEPL!S25</f>
        <v>1.1955600000000002</v>
      </c>
      <c r="E25">
        <f>GT_NG!S25</f>
        <v>2.0838795630162537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19.690911531873521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62.84</v>
      </c>
      <c r="AB25" s="75">
        <f>-STOA!Q25</f>
        <v>0</v>
      </c>
      <c r="AC25">
        <f t="shared" si="0"/>
        <v>0.75513108963503017</v>
      </c>
      <c r="AD25">
        <f t="shared" si="1"/>
        <v>85.055220005254753</v>
      </c>
      <c r="AE25">
        <f>'IDT-1'!E25</f>
        <v>0</v>
      </c>
      <c r="AF25" s="24"/>
      <c r="AG25">
        <f t="shared" si="2"/>
        <v>85.055220005254753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9">
        <f>GDAM_IEX!K25</f>
        <v>0</v>
      </c>
      <c r="AP25" s="149">
        <f>GDAM_IEX!Q25</f>
        <v>0</v>
      </c>
      <c r="AQ25" s="149">
        <f>GDAM_PXI!K25</f>
        <v>0</v>
      </c>
      <c r="AR25" s="149">
        <f>GDAM_PXI!Q25</f>
        <v>0</v>
      </c>
    </row>
    <row r="26" spans="1:44">
      <c r="A26" t="s">
        <v>68</v>
      </c>
      <c r="D26">
        <f>TWEPL!S26</f>
        <v>1.1955600000000002</v>
      </c>
      <c r="E26">
        <f>GT_NG!S26</f>
        <v>2.0838795630162537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19.690911531873521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62.84</v>
      </c>
      <c r="AB26" s="75">
        <f>-STOA!Q26</f>
        <v>0</v>
      </c>
      <c r="AC26">
        <f t="shared" si="0"/>
        <v>0.75513108963503017</v>
      </c>
      <c r="AD26">
        <f t="shared" si="1"/>
        <v>85.055220005254753</v>
      </c>
      <c r="AE26">
        <f>'IDT-1'!E26</f>
        <v>0</v>
      </c>
      <c r="AF26" s="24"/>
      <c r="AG26">
        <f t="shared" si="2"/>
        <v>85.055220005254753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9">
        <f>GDAM_IEX!K26</f>
        <v>0</v>
      </c>
      <c r="AP26" s="149">
        <f>GDAM_IEX!Q26</f>
        <v>0</v>
      </c>
      <c r="AQ26" s="149">
        <f>GDAM_PXI!K26</f>
        <v>0</v>
      </c>
      <c r="AR26" s="149">
        <f>GDAM_PXI!Q26</f>
        <v>0</v>
      </c>
    </row>
    <row r="27" spans="1:44">
      <c r="A27" t="s">
        <v>69</v>
      </c>
      <c r="D27">
        <f>TWEPL!S27</f>
        <v>1.1955600000000002</v>
      </c>
      <c r="E27">
        <f>GT_NG!S27</f>
        <v>2.0838795630162537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19.690911531873521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8.6999999999999993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62.84</v>
      </c>
      <c r="AB27" s="75">
        <f>-STOA!Q27</f>
        <v>0</v>
      </c>
      <c r="AC27">
        <f t="shared" si="0"/>
        <v>0.83169108963503013</v>
      </c>
      <c r="AD27">
        <f t="shared" si="1"/>
        <v>93.678660005254756</v>
      </c>
      <c r="AE27">
        <f>'IDT-1'!E27</f>
        <v>0</v>
      </c>
      <c r="AF27" s="24"/>
      <c r="AG27">
        <f t="shared" si="2"/>
        <v>93.678660005254756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9">
        <f>GDAM_IEX!K27</f>
        <v>0</v>
      </c>
      <c r="AP27" s="149">
        <f>GDAM_IEX!Q27</f>
        <v>0</v>
      </c>
      <c r="AQ27" s="149">
        <f>GDAM_PXI!K27</f>
        <v>0</v>
      </c>
      <c r="AR27" s="149">
        <f>GDAM_PXI!Q27</f>
        <v>0</v>
      </c>
    </row>
    <row r="28" spans="1:44">
      <c r="A28" t="s">
        <v>70</v>
      </c>
      <c r="D28">
        <f>TWEPL!S28</f>
        <v>1.1955600000000002</v>
      </c>
      <c r="E28">
        <f>GT_NG!S28</f>
        <v>2.0838795630162537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19.000858058980263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11.6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62.84</v>
      </c>
      <c r="AB28" s="75">
        <f>-STOA!Q28</f>
        <v>0</v>
      </c>
      <c r="AC28">
        <f t="shared" si="0"/>
        <v>0.85113861907356947</v>
      </c>
      <c r="AD28">
        <f t="shared" si="1"/>
        <v>95.869159002922956</v>
      </c>
      <c r="AE28">
        <f>'IDT-1'!E28</f>
        <v>0</v>
      </c>
      <c r="AF28" s="24"/>
      <c r="AG28">
        <f t="shared" si="2"/>
        <v>95.869159002922956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9">
        <f>GDAM_IEX!K28</f>
        <v>0</v>
      </c>
      <c r="AP28" s="149">
        <f>GDAM_IEX!Q28</f>
        <v>0</v>
      </c>
      <c r="AQ28" s="149">
        <f>GDAM_PXI!K28</f>
        <v>0</v>
      </c>
      <c r="AR28" s="149">
        <f>GDAM_PXI!Q28</f>
        <v>0</v>
      </c>
    </row>
    <row r="29" spans="1:44">
      <c r="A29" t="s">
        <v>71</v>
      </c>
      <c r="D29">
        <f>TWEPL!S29</f>
        <v>1.1955600000000002</v>
      </c>
      <c r="E29">
        <f>GT_NG!S29</f>
        <v>2.0838795630162537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19.000858058980263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14.5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62.84</v>
      </c>
      <c r="AB29" s="75">
        <f>-STOA!Q29</f>
        <v>0</v>
      </c>
      <c r="AC29">
        <f t="shared" si="0"/>
        <v>0.87665861907356935</v>
      </c>
      <c r="AD29">
        <f t="shared" si="1"/>
        <v>98.743639002922947</v>
      </c>
      <c r="AE29">
        <f>'IDT-1'!E29</f>
        <v>0</v>
      </c>
      <c r="AF29" s="24"/>
      <c r="AG29">
        <f t="shared" si="2"/>
        <v>98.743639002922947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9">
        <f>GDAM_IEX!K29</f>
        <v>0</v>
      </c>
      <c r="AP29" s="149">
        <f>GDAM_IEX!Q29</f>
        <v>0</v>
      </c>
      <c r="AQ29" s="149">
        <f>GDAM_PXI!K29</f>
        <v>0</v>
      </c>
      <c r="AR29" s="149">
        <f>GDAM_PXI!Q29</f>
        <v>0</v>
      </c>
    </row>
    <row r="30" spans="1:44">
      <c r="A30" t="s">
        <v>72</v>
      </c>
      <c r="D30">
        <f>TWEPL!S30</f>
        <v>1.1955600000000002</v>
      </c>
      <c r="E30">
        <f>GT_NG!S30</f>
        <v>2.0838795630162537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19.000858058980263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19.34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62.84</v>
      </c>
      <c r="AB30" s="75">
        <f>-STOA!Q30</f>
        <v>0</v>
      </c>
      <c r="AC30">
        <f t="shared" si="0"/>
        <v>0.91925061907356942</v>
      </c>
      <c r="AD30">
        <f t="shared" si="1"/>
        <v>103.54104700292295</v>
      </c>
      <c r="AE30">
        <f>'IDT-1'!E30</f>
        <v>0</v>
      </c>
      <c r="AF30" s="24"/>
      <c r="AG30">
        <f t="shared" si="2"/>
        <v>103.54104700292295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9">
        <f>GDAM_IEX!K30</f>
        <v>0</v>
      </c>
      <c r="AP30" s="149">
        <f>GDAM_IEX!Q30</f>
        <v>0</v>
      </c>
      <c r="AQ30" s="149">
        <f>GDAM_PXI!K30</f>
        <v>0</v>
      </c>
      <c r="AR30" s="149">
        <f>GDAM_PXI!Q30</f>
        <v>0</v>
      </c>
    </row>
    <row r="31" spans="1:44">
      <c r="A31" t="s">
        <v>73</v>
      </c>
      <c r="D31">
        <f>TWEPL!S31</f>
        <v>1.1955600000000002</v>
      </c>
      <c r="E31">
        <f>GT_NG!S31</f>
        <v>2.0838795630162537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19.000858058980263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22.24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62.84</v>
      </c>
      <c r="AB31" s="75">
        <f>-STOA!Q31</f>
        <v>0</v>
      </c>
      <c r="AC31">
        <f t="shared" si="0"/>
        <v>0.94477061907356941</v>
      </c>
      <c r="AD31">
        <f t="shared" si="1"/>
        <v>106.41552700292296</v>
      </c>
      <c r="AE31">
        <f>'IDT-1'!E31</f>
        <v>0</v>
      </c>
      <c r="AF31" s="24"/>
      <c r="AG31">
        <f t="shared" si="2"/>
        <v>106.41552700292296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9">
        <f>GDAM_IEX!K31</f>
        <v>0</v>
      </c>
      <c r="AP31" s="149">
        <f>GDAM_IEX!Q31</f>
        <v>0</v>
      </c>
      <c r="AQ31" s="149">
        <f>GDAM_PXI!K31</f>
        <v>0</v>
      </c>
      <c r="AR31" s="149">
        <f>GDAM_PXI!Q31</f>
        <v>0</v>
      </c>
    </row>
    <row r="32" spans="1:44">
      <c r="A32" t="s">
        <v>74</v>
      </c>
      <c r="D32">
        <f>TWEPL!S32</f>
        <v>1.1955600000000002</v>
      </c>
      <c r="E32">
        <f>GT_NG!S32</f>
        <v>2.0838795630162537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19.000858058980263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27.07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62.84</v>
      </c>
      <c r="AB32" s="75">
        <f>-STOA!Q32</f>
        <v>0</v>
      </c>
      <c r="AC32">
        <f t="shared" si="0"/>
        <v>0.98727461907356939</v>
      </c>
      <c r="AD32">
        <f t="shared" si="1"/>
        <v>111.20302300292295</v>
      </c>
      <c r="AE32">
        <f>'IDT-1'!E32</f>
        <v>0</v>
      </c>
      <c r="AF32" s="24"/>
      <c r="AG32">
        <f t="shared" si="2"/>
        <v>111.20302300292295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9">
        <f>GDAM_IEX!K32</f>
        <v>0</v>
      </c>
      <c r="AP32" s="149">
        <f>GDAM_IEX!Q32</f>
        <v>0</v>
      </c>
      <c r="AQ32" s="149">
        <f>GDAM_PXI!K32</f>
        <v>0</v>
      </c>
      <c r="AR32" s="149">
        <f>GDAM_PXI!Q32</f>
        <v>0</v>
      </c>
    </row>
    <row r="33" spans="1:44">
      <c r="A33" t="s">
        <v>75</v>
      </c>
      <c r="D33">
        <f>TWEPL!S33</f>
        <v>1.1955600000000002</v>
      </c>
      <c r="E33">
        <f>GT_NG!S33</f>
        <v>2.0838795630162537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19.000858058980263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33.840000000000003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62.84</v>
      </c>
      <c r="AB33" s="75">
        <f>-STOA!Q33</f>
        <v>0</v>
      </c>
      <c r="AC33">
        <f t="shared" si="0"/>
        <v>1.0468506190735694</v>
      </c>
      <c r="AD33">
        <f t="shared" si="1"/>
        <v>117.91344700292295</v>
      </c>
      <c r="AE33">
        <f>'IDT-1'!E33</f>
        <v>0</v>
      </c>
      <c r="AF33" s="24"/>
      <c r="AG33">
        <f t="shared" si="2"/>
        <v>117.91344700292295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9">
        <f>GDAM_IEX!K33</f>
        <v>0</v>
      </c>
      <c r="AP33" s="149">
        <f>GDAM_IEX!Q33</f>
        <v>0</v>
      </c>
      <c r="AQ33" s="149">
        <f>GDAM_PXI!K33</f>
        <v>0</v>
      </c>
      <c r="AR33" s="149">
        <f>GDAM_PXI!Q33</f>
        <v>0</v>
      </c>
    </row>
    <row r="34" spans="1:44">
      <c r="A34" t="s">
        <v>76</v>
      </c>
      <c r="D34">
        <f>TWEPL!S34</f>
        <v>1.1955600000000002</v>
      </c>
      <c r="E34">
        <f>GT_NG!S34</f>
        <v>2.0838795630162537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19.000858058980263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38.67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62.84</v>
      </c>
      <c r="AB34" s="75">
        <f>-STOA!Q34</f>
        <v>0</v>
      </c>
      <c r="AC34">
        <f t="shared" si="0"/>
        <v>1.0893546190735695</v>
      </c>
      <c r="AD34">
        <f t="shared" si="1"/>
        <v>122.70094300292295</v>
      </c>
      <c r="AE34">
        <f>'IDT-1'!E34</f>
        <v>0</v>
      </c>
      <c r="AF34" s="24"/>
      <c r="AG34">
        <f t="shared" si="2"/>
        <v>122.70094300292295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9">
        <f>GDAM_IEX!K34</f>
        <v>0</v>
      </c>
      <c r="AP34" s="149">
        <f>GDAM_IEX!Q34</f>
        <v>0</v>
      </c>
      <c r="AQ34" s="149">
        <f>GDAM_PXI!K34</f>
        <v>0</v>
      </c>
      <c r="AR34" s="149">
        <f>GDAM_PXI!Q34</f>
        <v>0</v>
      </c>
    </row>
    <row r="35" spans="1:44">
      <c r="A35" t="s">
        <v>77</v>
      </c>
      <c r="D35">
        <f>TWEPL!S35</f>
        <v>0.87480000000000002</v>
      </c>
      <c r="E35">
        <f>GT_NG!S35</f>
        <v>2.0838795630162537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19.000858058980263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48.11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62.84</v>
      </c>
      <c r="AB35" s="75">
        <f>-STOA!Q35</f>
        <v>0</v>
      </c>
      <c r="AC35">
        <f t="shared" si="0"/>
        <v>1.1696039310735695</v>
      </c>
      <c r="AD35">
        <f t="shared" si="1"/>
        <v>131.73993369092295</v>
      </c>
      <c r="AE35">
        <f>'IDT-1'!E35</f>
        <v>0</v>
      </c>
      <c r="AF35" s="24"/>
      <c r="AG35">
        <f t="shared" si="2"/>
        <v>131.73993369092295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9">
        <f>GDAM_IEX!K35</f>
        <v>0</v>
      </c>
      <c r="AP35" s="149">
        <f>GDAM_IEX!Q35</f>
        <v>0</v>
      </c>
      <c r="AQ35" s="149">
        <f>GDAM_PXI!K35</f>
        <v>0</v>
      </c>
      <c r="AR35" s="149">
        <f>GDAM_PXI!Q35</f>
        <v>0</v>
      </c>
    </row>
    <row r="36" spans="1:44">
      <c r="A36" t="s">
        <v>78</v>
      </c>
      <c r="D36">
        <f>TWEPL!S36</f>
        <v>0.87480000000000002</v>
      </c>
      <c r="E36">
        <f>GT_NG!S36</f>
        <v>2.0838795630162537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19.000858058980263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57.04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62.84</v>
      </c>
      <c r="AB36" s="75">
        <f>-STOA!Q36</f>
        <v>0</v>
      </c>
      <c r="AC36">
        <f t="shared" si="0"/>
        <v>1.2481879310735695</v>
      </c>
      <c r="AD36">
        <f t="shared" si="1"/>
        <v>140.59134969092295</v>
      </c>
      <c r="AE36">
        <f>'IDT-1'!E36</f>
        <v>0</v>
      </c>
      <c r="AF36" s="24"/>
      <c r="AG36">
        <f t="shared" si="2"/>
        <v>140.59134969092295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9">
        <f>GDAM_IEX!K36</f>
        <v>0</v>
      </c>
      <c r="AP36" s="149">
        <f>GDAM_IEX!Q36</f>
        <v>0</v>
      </c>
      <c r="AQ36" s="149">
        <f>GDAM_PXI!K36</f>
        <v>0</v>
      </c>
      <c r="AR36" s="149">
        <f>GDAM_PXI!Q36</f>
        <v>0</v>
      </c>
    </row>
    <row r="37" spans="1:44">
      <c r="A37" t="s">
        <v>79</v>
      </c>
      <c r="D37">
        <f>TWEPL!S37</f>
        <v>0.87480000000000002</v>
      </c>
      <c r="E37">
        <f>GT_NG!S37</f>
        <v>2.0838795630162537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19.000858058980263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65.739999999999995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62.84</v>
      </c>
      <c r="AB37" s="75">
        <f>-STOA!Q37</f>
        <v>0</v>
      </c>
      <c r="AC37">
        <f t="shared" si="0"/>
        <v>1.3247479310735695</v>
      </c>
      <c r="AD37">
        <f t="shared" si="1"/>
        <v>149.21478969092294</v>
      </c>
      <c r="AE37">
        <f>'IDT-1'!E37</f>
        <v>0</v>
      </c>
      <c r="AF37" s="24"/>
      <c r="AG37">
        <f t="shared" si="2"/>
        <v>149.21478969092294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9">
        <f>GDAM_IEX!K37</f>
        <v>0</v>
      </c>
      <c r="AP37" s="149">
        <f>GDAM_IEX!Q37</f>
        <v>0</v>
      </c>
      <c r="AQ37" s="149">
        <f>GDAM_PXI!K37</f>
        <v>0</v>
      </c>
      <c r="AR37" s="149">
        <f>GDAM_PXI!Q37</f>
        <v>0</v>
      </c>
    </row>
    <row r="38" spans="1:44">
      <c r="A38" t="s">
        <v>80</v>
      </c>
      <c r="D38">
        <f>TWEPL!S38</f>
        <v>0.87480000000000002</v>
      </c>
      <c r="E38">
        <f>GT_NG!S38</f>
        <v>2.0838795630162537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19.000858058980263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73.48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62.84</v>
      </c>
      <c r="AB38" s="75">
        <f>-STOA!Q38</f>
        <v>0</v>
      </c>
      <c r="AC38">
        <f t="shared" si="0"/>
        <v>1.3928599310735694</v>
      </c>
      <c r="AD38">
        <f t="shared" si="1"/>
        <v>156.88667769092297</v>
      </c>
      <c r="AE38">
        <f>'IDT-1'!E38</f>
        <v>0</v>
      </c>
      <c r="AF38" s="24"/>
      <c r="AG38">
        <f t="shared" si="2"/>
        <v>156.88667769092297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9">
        <f>GDAM_IEX!K38</f>
        <v>0</v>
      </c>
      <c r="AP38" s="149">
        <f>GDAM_IEX!Q38</f>
        <v>0</v>
      </c>
      <c r="AQ38" s="149">
        <f>GDAM_PXI!K38</f>
        <v>0</v>
      </c>
      <c r="AR38" s="149">
        <f>GDAM_PXI!Q38</f>
        <v>0</v>
      </c>
    </row>
    <row r="39" spans="1:44">
      <c r="A39" t="s">
        <v>81</v>
      </c>
      <c r="D39">
        <f>TWEPL!S39</f>
        <v>0.54918000000000011</v>
      </c>
      <c r="E39">
        <f>GT_NG!S39</f>
        <v>2.0669039145907471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19.690911531873521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36.74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105.38000000000001</v>
      </c>
      <c r="AB39" s="75">
        <f>-STOA!Q39</f>
        <v>0</v>
      </c>
      <c r="AC39">
        <f t="shared" si="0"/>
        <v>1.4469575599288858</v>
      </c>
      <c r="AD39">
        <f t="shared" si="1"/>
        <v>162.9800378865354</v>
      </c>
      <c r="AE39">
        <f>'IDT-1'!E39</f>
        <v>0</v>
      </c>
      <c r="AF39" s="24"/>
      <c r="AG39">
        <f t="shared" si="2"/>
        <v>162.9800378865354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9">
        <f>GDAM_IEX!K39</f>
        <v>0</v>
      </c>
      <c r="AP39" s="149">
        <f>GDAM_IEX!Q39</f>
        <v>0</v>
      </c>
      <c r="AQ39" s="149">
        <f>GDAM_PXI!K39</f>
        <v>0</v>
      </c>
      <c r="AR39" s="149">
        <f>GDAM_PXI!Q39</f>
        <v>0</v>
      </c>
    </row>
    <row r="40" spans="1:44">
      <c r="A40" t="s">
        <v>82</v>
      </c>
      <c r="D40">
        <f>TWEPL!S40</f>
        <v>0.54918000000000011</v>
      </c>
      <c r="E40">
        <f>GT_NG!S40</f>
        <v>2.0669039145907471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19.690911531873521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44.47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105.38000000000001</v>
      </c>
      <c r="AB40" s="75">
        <f>-STOA!Q40</f>
        <v>0</v>
      </c>
      <c r="AC40">
        <f t="shared" si="0"/>
        <v>1.5149815599288858</v>
      </c>
      <c r="AD40">
        <f t="shared" si="1"/>
        <v>170.64201388653541</v>
      </c>
      <c r="AE40">
        <f>'IDT-1'!E40</f>
        <v>0</v>
      </c>
      <c r="AF40" s="24"/>
      <c r="AG40">
        <f t="shared" si="2"/>
        <v>170.64201388653541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9">
        <f>GDAM_IEX!K40</f>
        <v>0</v>
      </c>
      <c r="AP40" s="149">
        <f>GDAM_IEX!Q40</f>
        <v>0</v>
      </c>
      <c r="AQ40" s="149">
        <f>GDAM_PXI!K40</f>
        <v>0</v>
      </c>
      <c r="AR40" s="149">
        <f>GDAM_PXI!Q40</f>
        <v>0</v>
      </c>
    </row>
    <row r="41" spans="1:44">
      <c r="A41" t="s">
        <v>83</v>
      </c>
      <c r="D41">
        <f>TWEPL!S41</f>
        <v>0</v>
      </c>
      <c r="E41">
        <f>GT_NG!S41</f>
        <v>2.0669039145907471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19.690911531873521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48.34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105.38000000000001</v>
      </c>
      <c r="AB41" s="75">
        <f>-STOA!Q41</f>
        <v>0</v>
      </c>
      <c r="AC41">
        <f t="shared" si="0"/>
        <v>1.5442047759288855</v>
      </c>
      <c r="AD41">
        <f t="shared" si="1"/>
        <v>173.93361067053539</v>
      </c>
      <c r="AE41">
        <f>'IDT-1'!E41</f>
        <v>0</v>
      </c>
      <c r="AF41" s="24"/>
      <c r="AG41">
        <f t="shared" si="2"/>
        <v>173.93361067053539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9">
        <f>GDAM_IEX!K41</f>
        <v>0</v>
      </c>
      <c r="AP41" s="149">
        <f>GDAM_IEX!Q41</f>
        <v>0</v>
      </c>
      <c r="AQ41" s="149">
        <f>GDAM_PXI!K41</f>
        <v>0</v>
      </c>
      <c r="AR41" s="149">
        <f>GDAM_PXI!Q41</f>
        <v>0</v>
      </c>
    </row>
    <row r="42" spans="1:44">
      <c r="A42" t="s">
        <v>84</v>
      </c>
      <c r="D42">
        <f>TWEPL!S42</f>
        <v>0</v>
      </c>
      <c r="E42">
        <f>GT_NG!S42</f>
        <v>2.0669039145907471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19.690911531873521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52.21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105.38000000000001</v>
      </c>
      <c r="AB42" s="75">
        <f>-STOA!Q42</f>
        <v>0</v>
      </c>
      <c r="AC42">
        <f t="shared" si="0"/>
        <v>1.5782607759288856</v>
      </c>
      <c r="AD42">
        <f t="shared" si="1"/>
        <v>177.76955467053537</v>
      </c>
      <c r="AE42">
        <f>'IDT-1'!E42</f>
        <v>0</v>
      </c>
      <c r="AF42" s="24"/>
      <c r="AG42">
        <f t="shared" si="2"/>
        <v>177.76955467053537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9">
        <f>GDAM_IEX!K42</f>
        <v>0</v>
      </c>
      <c r="AP42" s="149">
        <f>GDAM_IEX!Q42</f>
        <v>0</v>
      </c>
      <c r="AQ42" s="149">
        <f>GDAM_PXI!K42</f>
        <v>0</v>
      </c>
      <c r="AR42" s="149">
        <f>GDAM_PXI!Q42</f>
        <v>0</v>
      </c>
    </row>
    <row r="43" spans="1:44">
      <c r="A43" t="s">
        <v>85</v>
      </c>
      <c r="D43">
        <f>TWEPL!S43</f>
        <v>0</v>
      </c>
      <c r="E43">
        <f>GT_NG!S43</f>
        <v>2.0659538548114802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19.690911531873521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56.11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105.38000000000001</v>
      </c>
      <c r="AB43" s="75">
        <f>-STOA!Q43</f>
        <v>0</v>
      </c>
      <c r="AC43">
        <f t="shared" si="0"/>
        <v>1.612572415402828</v>
      </c>
      <c r="AD43">
        <f t="shared" si="1"/>
        <v>181.63429297128215</v>
      </c>
      <c r="AE43">
        <f>'IDT-1'!E43</f>
        <v>0</v>
      </c>
      <c r="AF43" s="24"/>
      <c r="AG43">
        <f t="shared" si="2"/>
        <v>181.63429297128215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9">
        <f>GDAM_IEX!K43</f>
        <v>0</v>
      </c>
      <c r="AP43" s="149">
        <f>GDAM_IEX!Q43</f>
        <v>0</v>
      </c>
      <c r="AQ43" s="149">
        <f>GDAM_PXI!K43</f>
        <v>0</v>
      </c>
      <c r="AR43" s="149">
        <f>GDAM_PXI!Q43</f>
        <v>0</v>
      </c>
    </row>
    <row r="44" spans="1:44">
      <c r="A44" t="s">
        <v>86</v>
      </c>
      <c r="D44">
        <f>TWEPL!S44</f>
        <v>0</v>
      </c>
      <c r="E44">
        <f>GT_NG!S44</f>
        <v>2.0659538548114802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19.690911531873521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57.04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105.38000000000001</v>
      </c>
      <c r="AB44" s="75">
        <f>-STOA!Q44</f>
        <v>0</v>
      </c>
      <c r="AC44">
        <f t="shared" si="0"/>
        <v>1.620756415402828</v>
      </c>
      <c r="AD44">
        <f t="shared" si="1"/>
        <v>182.55610897128216</v>
      </c>
      <c r="AE44">
        <f>'IDT-1'!E44</f>
        <v>0</v>
      </c>
      <c r="AF44" s="24"/>
      <c r="AG44">
        <f t="shared" si="2"/>
        <v>182.55610897128216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9">
        <f>GDAM_IEX!K44</f>
        <v>0</v>
      </c>
      <c r="AP44" s="149">
        <f>GDAM_IEX!Q44</f>
        <v>0</v>
      </c>
      <c r="AQ44" s="149">
        <f>GDAM_PXI!K44</f>
        <v>0</v>
      </c>
      <c r="AR44" s="149">
        <f>GDAM_PXI!Q44</f>
        <v>0</v>
      </c>
    </row>
    <row r="45" spans="1:44">
      <c r="A45" t="s">
        <v>87</v>
      </c>
      <c r="D45">
        <f>TWEPL!S45</f>
        <v>0</v>
      </c>
      <c r="E45">
        <f>GT_NG!S45</f>
        <v>2.0659538548114802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19.690911531873521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58.97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105.38000000000001</v>
      </c>
      <c r="AB45" s="75">
        <f>-STOA!Q45</f>
        <v>0</v>
      </c>
      <c r="AC45">
        <f t="shared" si="0"/>
        <v>1.6377404154028281</v>
      </c>
      <c r="AD45">
        <f t="shared" si="1"/>
        <v>184.46912497128218</v>
      </c>
      <c r="AE45">
        <f>'IDT-1'!E45</f>
        <v>0</v>
      </c>
      <c r="AF45" s="24"/>
      <c r="AG45">
        <f t="shared" si="2"/>
        <v>184.46912497128218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9">
        <f>GDAM_IEX!K45</f>
        <v>0</v>
      </c>
      <c r="AP45" s="149">
        <f>GDAM_IEX!Q45</f>
        <v>0</v>
      </c>
      <c r="AQ45" s="149">
        <f>GDAM_PXI!K45</f>
        <v>0</v>
      </c>
      <c r="AR45" s="149">
        <f>GDAM_PXI!Q45</f>
        <v>0</v>
      </c>
    </row>
    <row r="46" spans="1:44">
      <c r="A46" t="s">
        <v>88</v>
      </c>
      <c r="D46">
        <f>TWEPL!S46</f>
        <v>0</v>
      </c>
      <c r="E46">
        <f>GT_NG!S46</f>
        <v>2.0659538548114802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19.690911531873521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58.01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105.38000000000001</v>
      </c>
      <c r="AB46" s="75">
        <f>-STOA!Q46</f>
        <v>0</v>
      </c>
      <c r="AC46">
        <f t="shared" si="0"/>
        <v>1.6292924154028283</v>
      </c>
      <c r="AD46">
        <f t="shared" si="1"/>
        <v>183.51757297128219</v>
      </c>
      <c r="AE46">
        <f>'IDT-1'!E46</f>
        <v>0</v>
      </c>
      <c r="AF46" s="24"/>
      <c r="AG46">
        <f t="shared" si="2"/>
        <v>183.51757297128219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9">
        <f>GDAM_IEX!K46</f>
        <v>0</v>
      </c>
      <c r="AP46" s="149">
        <f>GDAM_IEX!Q46</f>
        <v>0</v>
      </c>
      <c r="AQ46" s="149">
        <f>GDAM_PXI!K46</f>
        <v>0</v>
      </c>
      <c r="AR46" s="149">
        <f>GDAM_PXI!Q46</f>
        <v>0</v>
      </c>
    </row>
    <row r="47" spans="1:44">
      <c r="A47" t="s">
        <v>89</v>
      </c>
      <c r="D47">
        <f>TWEPL!S47</f>
        <v>0</v>
      </c>
      <c r="E47">
        <f>GT_NG!S47</f>
        <v>2.0659538548114802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19.690911531873521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55.11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105.38000000000001</v>
      </c>
      <c r="AB47" s="75">
        <f>-STOA!Q47</f>
        <v>0</v>
      </c>
      <c r="AC47">
        <f t="shared" si="0"/>
        <v>1.6037724154028279</v>
      </c>
      <c r="AD47">
        <f t="shared" si="1"/>
        <v>180.64309297128216</v>
      </c>
      <c r="AE47">
        <f>'IDT-1'!E47</f>
        <v>0</v>
      </c>
      <c r="AF47" s="24"/>
      <c r="AG47">
        <f t="shared" si="2"/>
        <v>180.64309297128216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9">
        <f>GDAM_IEX!K47</f>
        <v>0</v>
      </c>
      <c r="AP47" s="149">
        <f>GDAM_IEX!Q47</f>
        <v>0</v>
      </c>
      <c r="AQ47" s="149">
        <f>GDAM_PXI!K47</f>
        <v>0</v>
      </c>
      <c r="AR47" s="149">
        <f>GDAM_PXI!Q47</f>
        <v>0</v>
      </c>
    </row>
    <row r="48" spans="1:44">
      <c r="A48" t="s">
        <v>90</v>
      </c>
      <c r="D48">
        <f>TWEPL!S48</f>
        <v>0</v>
      </c>
      <c r="E48">
        <f>GT_NG!S48</f>
        <v>2.0659538548114802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19.690911531873521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56.07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105.38000000000001</v>
      </c>
      <c r="AB48" s="75">
        <f>-STOA!Q48</f>
        <v>0</v>
      </c>
      <c r="AC48">
        <f t="shared" si="0"/>
        <v>1.6122204154028283</v>
      </c>
      <c r="AD48">
        <f t="shared" si="1"/>
        <v>181.59464497128221</v>
      </c>
      <c r="AE48">
        <f>'IDT-1'!E48</f>
        <v>0</v>
      </c>
      <c r="AF48" s="24"/>
      <c r="AG48">
        <f t="shared" si="2"/>
        <v>181.59464497128221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9">
        <f>GDAM_IEX!K48</f>
        <v>0</v>
      </c>
      <c r="AP48" s="149">
        <f>GDAM_IEX!Q48</f>
        <v>0</v>
      </c>
      <c r="AQ48" s="149">
        <f>GDAM_PXI!K48</f>
        <v>0</v>
      </c>
      <c r="AR48" s="149">
        <f>GDAM_PXI!Q48</f>
        <v>0</v>
      </c>
    </row>
    <row r="49" spans="1:44">
      <c r="A49" t="s">
        <v>91</v>
      </c>
      <c r="D49">
        <f>TWEPL!S49</f>
        <v>0</v>
      </c>
      <c r="E49">
        <f>GT_NG!S49</f>
        <v>2.0659538548114802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19.690911531873521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54.14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105.38000000000001</v>
      </c>
      <c r="AB49" s="75">
        <f>-STOA!Q49</f>
        <v>0</v>
      </c>
      <c r="AC49">
        <f t="shared" si="0"/>
        <v>1.5952364154028282</v>
      </c>
      <c r="AD49">
        <f t="shared" si="1"/>
        <v>179.68162897128218</v>
      </c>
      <c r="AE49">
        <f>'IDT-1'!E49</f>
        <v>0</v>
      </c>
      <c r="AF49" s="24"/>
      <c r="AG49">
        <f t="shared" si="2"/>
        <v>179.68162897128218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9">
        <f>GDAM_IEX!K49</f>
        <v>0</v>
      </c>
      <c r="AP49" s="149">
        <f>GDAM_IEX!Q49</f>
        <v>0</v>
      </c>
      <c r="AQ49" s="149">
        <f>GDAM_PXI!K49</f>
        <v>0</v>
      </c>
      <c r="AR49" s="149">
        <f>GDAM_PXI!Q49</f>
        <v>0</v>
      </c>
    </row>
    <row r="50" spans="1:44">
      <c r="A50" t="s">
        <v>92</v>
      </c>
      <c r="D50">
        <f>TWEPL!S50</f>
        <v>0</v>
      </c>
      <c r="E50">
        <f>GT_NG!S50</f>
        <v>2.0659538548114802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19.690911531873521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56.07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105.38000000000001</v>
      </c>
      <c r="AB50" s="75">
        <f>-STOA!Q50</f>
        <v>0</v>
      </c>
      <c r="AC50">
        <f t="shared" si="0"/>
        <v>1.6122204154028283</v>
      </c>
      <c r="AD50">
        <f t="shared" si="1"/>
        <v>181.59464497128221</v>
      </c>
      <c r="AE50">
        <f>'IDT-1'!E50</f>
        <v>0</v>
      </c>
      <c r="AF50" s="24"/>
      <c r="AG50">
        <f t="shared" si="2"/>
        <v>181.59464497128221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9">
        <f>GDAM_IEX!K50</f>
        <v>0</v>
      </c>
      <c r="AP50" s="149">
        <f>GDAM_IEX!Q50</f>
        <v>0</v>
      </c>
      <c r="AQ50" s="149">
        <f>GDAM_PXI!K50</f>
        <v>0</v>
      </c>
      <c r="AR50" s="149">
        <f>GDAM_PXI!Q50</f>
        <v>0</v>
      </c>
    </row>
    <row r="51" spans="1:44">
      <c r="A51" t="s">
        <v>93</v>
      </c>
      <c r="D51">
        <f>TWEPL!S51</f>
        <v>0</v>
      </c>
      <c r="E51">
        <f>GT_NG!S51</f>
        <v>2.0661453808282655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19.690911531873521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57.04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105.38000000000001</v>
      </c>
      <c r="AB51" s="75">
        <f>-STOA!Q51</f>
        <v>0</v>
      </c>
      <c r="AC51">
        <f t="shared" si="0"/>
        <v>1.620758100831776</v>
      </c>
      <c r="AD51">
        <f t="shared" si="1"/>
        <v>182.55629881187002</v>
      </c>
      <c r="AE51">
        <f>'IDT-1'!E51</f>
        <v>0</v>
      </c>
      <c r="AF51" s="24"/>
      <c r="AG51">
        <f t="shared" si="2"/>
        <v>182.55629881187002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9">
        <f>GDAM_IEX!K51</f>
        <v>0</v>
      </c>
      <c r="AP51" s="149">
        <f>GDAM_IEX!Q51</f>
        <v>0</v>
      </c>
      <c r="AQ51" s="149">
        <f>GDAM_PXI!K51</f>
        <v>0</v>
      </c>
      <c r="AR51" s="149">
        <f>GDAM_PXI!Q51</f>
        <v>0</v>
      </c>
    </row>
    <row r="52" spans="1:44">
      <c r="A52" t="s">
        <v>94</v>
      </c>
      <c r="D52">
        <f>TWEPL!S52</f>
        <v>0</v>
      </c>
      <c r="E52">
        <f>GT_NG!S52</f>
        <v>2.0661453808282655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19.690911531873521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58.97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105.38000000000001</v>
      </c>
      <c r="AB52" s="75">
        <f>-STOA!Q52</f>
        <v>0</v>
      </c>
      <c r="AC52">
        <f t="shared" si="0"/>
        <v>1.6377421008317761</v>
      </c>
      <c r="AD52">
        <f t="shared" si="1"/>
        <v>184.46931481187002</v>
      </c>
      <c r="AE52">
        <f>'IDT-1'!E52</f>
        <v>0</v>
      </c>
      <c r="AF52" s="24"/>
      <c r="AG52">
        <f t="shared" si="2"/>
        <v>184.46931481187002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9">
        <f>GDAM_IEX!K52</f>
        <v>0</v>
      </c>
      <c r="AP52" s="149">
        <f>GDAM_IEX!Q52</f>
        <v>0</v>
      </c>
      <c r="AQ52" s="149">
        <f>GDAM_PXI!K52</f>
        <v>0</v>
      </c>
      <c r="AR52" s="149">
        <f>GDAM_PXI!Q52</f>
        <v>0</v>
      </c>
    </row>
    <row r="53" spans="1:44">
      <c r="A53" t="s">
        <v>95</v>
      </c>
      <c r="D53">
        <f>TWEPL!S53</f>
        <v>0</v>
      </c>
      <c r="E53">
        <f>GT_NG!S53</f>
        <v>2.0661453808282655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19.690911531873521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59.94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105.38000000000001</v>
      </c>
      <c r="AB53" s="75">
        <f>-STOA!Q53</f>
        <v>0</v>
      </c>
      <c r="AC53">
        <f t="shared" si="0"/>
        <v>1.6462781008317757</v>
      </c>
      <c r="AD53">
        <f t="shared" si="1"/>
        <v>185.43077881187</v>
      </c>
      <c r="AE53">
        <f>'IDT-1'!E53</f>
        <v>0</v>
      </c>
      <c r="AF53" s="24"/>
      <c r="AG53">
        <f t="shared" si="2"/>
        <v>185.43077881187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9">
        <f>GDAM_IEX!K53</f>
        <v>0</v>
      </c>
      <c r="AP53" s="149">
        <f>GDAM_IEX!Q53</f>
        <v>0</v>
      </c>
      <c r="AQ53" s="149">
        <f>GDAM_PXI!K53</f>
        <v>0</v>
      </c>
      <c r="AR53" s="149">
        <f>GDAM_PXI!Q53</f>
        <v>0</v>
      </c>
    </row>
    <row r="54" spans="1:44">
      <c r="A54" t="s">
        <v>96</v>
      </c>
      <c r="D54">
        <f>TWEPL!S54</f>
        <v>0</v>
      </c>
      <c r="E54">
        <f>GT_NG!S54</f>
        <v>2.0661453808282655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19.690911531873521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59.94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105.38000000000001</v>
      </c>
      <c r="AB54" s="75">
        <f>-STOA!Q54</f>
        <v>0</v>
      </c>
      <c r="AC54">
        <f t="shared" si="0"/>
        <v>1.6462781008317757</v>
      </c>
      <c r="AD54">
        <f t="shared" si="1"/>
        <v>185.43077881187</v>
      </c>
      <c r="AE54">
        <f>'IDT-1'!E54</f>
        <v>0</v>
      </c>
      <c r="AF54" s="24"/>
      <c r="AG54">
        <f t="shared" si="2"/>
        <v>185.43077881187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9">
        <f>GDAM_IEX!K54</f>
        <v>0</v>
      </c>
      <c r="AP54" s="149">
        <f>GDAM_IEX!Q54</f>
        <v>0</v>
      </c>
      <c r="AQ54" s="149">
        <f>GDAM_PXI!K54</f>
        <v>0</v>
      </c>
      <c r="AR54" s="149">
        <f>GDAM_PXI!Q54</f>
        <v>0</v>
      </c>
    </row>
    <row r="55" spans="1:44">
      <c r="A55" t="s">
        <v>97</v>
      </c>
      <c r="D55">
        <f>TWEPL!S55</f>
        <v>0</v>
      </c>
      <c r="E55">
        <f>GT_NG!S55</f>
        <v>2.0661453808282655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19.690911531873521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60.91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106.35000000000001</v>
      </c>
      <c r="AB55" s="75">
        <f>-STOA!Q55</f>
        <v>0</v>
      </c>
      <c r="AC55">
        <f t="shared" si="0"/>
        <v>1.6633501008317757</v>
      </c>
      <c r="AD55">
        <f t="shared" si="1"/>
        <v>187.35370681187001</v>
      </c>
      <c r="AE55">
        <f>'IDT-1'!E55</f>
        <v>0</v>
      </c>
      <c r="AF55" s="24"/>
      <c r="AG55">
        <f t="shared" si="2"/>
        <v>187.35370681187001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9">
        <f>GDAM_IEX!K55</f>
        <v>0</v>
      </c>
      <c r="AP55" s="149">
        <f>GDAM_IEX!Q55</f>
        <v>0</v>
      </c>
      <c r="AQ55" s="149">
        <f>GDAM_PXI!K55</f>
        <v>0</v>
      </c>
      <c r="AR55" s="149">
        <f>GDAM_PXI!Q55</f>
        <v>0</v>
      </c>
    </row>
    <row r="56" spans="1:44">
      <c r="A56" t="s">
        <v>98</v>
      </c>
      <c r="D56">
        <f>TWEPL!S56</f>
        <v>0</v>
      </c>
      <c r="E56">
        <f>GT_NG!S56</f>
        <v>2.0661453808282655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19.690911531873521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59.94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106.35000000000001</v>
      </c>
      <c r="AB56" s="75">
        <f>-STOA!Q56</f>
        <v>0</v>
      </c>
      <c r="AC56">
        <f t="shared" si="0"/>
        <v>1.654814100831776</v>
      </c>
      <c r="AD56">
        <f t="shared" si="1"/>
        <v>186.39224281187003</v>
      </c>
      <c r="AE56">
        <f>'IDT-1'!E56</f>
        <v>0</v>
      </c>
      <c r="AF56" s="24"/>
      <c r="AG56">
        <f t="shared" si="2"/>
        <v>186.39224281187003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9">
        <f>GDAM_IEX!K56</f>
        <v>0</v>
      </c>
      <c r="AP56" s="149">
        <f>GDAM_IEX!Q56</f>
        <v>0</v>
      </c>
      <c r="AQ56" s="149">
        <f>GDAM_PXI!K56</f>
        <v>0</v>
      </c>
      <c r="AR56" s="149">
        <f>GDAM_PXI!Q56</f>
        <v>0</v>
      </c>
    </row>
    <row r="57" spans="1:44">
      <c r="A57" t="s">
        <v>99</v>
      </c>
      <c r="D57">
        <f>TWEPL!S57</f>
        <v>0.29160000000000003</v>
      </c>
      <c r="E57">
        <f>GT_NG!S57</f>
        <v>2.0661453808282655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19.690911531873521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57.04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106.35000000000001</v>
      </c>
      <c r="AB57" s="75">
        <f>-STOA!Q57</f>
        <v>0</v>
      </c>
      <c r="AC57">
        <f t="shared" si="0"/>
        <v>1.6318601808317759</v>
      </c>
      <c r="AD57">
        <f t="shared" si="1"/>
        <v>183.80679673187001</v>
      </c>
      <c r="AE57">
        <f>'IDT-1'!E57</f>
        <v>0</v>
      </c>
      <c r="AF57" s="24"/>
      <c r="AG57">
        <f t="shared" si="2"/>
        <v>183.80679673187001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9">
        <f>GDAM_IEX!K57</f>
        <v>0</v>
      </c>
      <c r="AP57" s="149">
        <f>GDAM_IEX!Q57</f>
        <v>0</v>
      </c>
      <c r="AQ57" s="149">
        <f>GDAM_PXI!K57</f>
        <v>0</v>
      </c>
      <c r="AR57" s="149">
        <f>GDAM_PXI!Q57</f>
        <v>0</v>
      </c>
    </row>
    <row r="58" spans="1:44">
      <c r="A58" t="s">
        <v>100</v>
      </c>
      <c r="D58">
        <f>TWEPL!S58</f>
        <v>0.43740000000000001</v>
      </c>
      <c r="E58">
        <f>GT_NG!S58</f>
        <v>2.0657321801371902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19.690911531873521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55.11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106.35000000000001</v>
      </c>
      <c r="AB58" s="75">
        <f>-STOA!Q58</f>
        <v>0</v>
      </c>
      <c r="AC58">
        <f t="shared" si="0"/>
        <v>1.6161555846656943</v>
      </c>
      <c r="AD58">
        <f t="shared" si="1"/>
        <v>182.03788812734501</v>
      </c>
      <c r="AE58">
        <f>'IDT-1'!E58</f>
        <v>0</v>
      </c>
      <c r="AF58" s="24"/>
      <c r="AG58">
        <f t="shared" si="2"/>
        <v>182.03788812734501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9">
        <f>GDAM_IEX!K58</f>
        <v>0</v>
      </c>
      <c r="AP58" s="149">
        <f>GDAM_IEX!Q58</f>
        <v>0</v>
      </c>
      <c r="AQ58" s="149">
        <f>GDAM_PXI!K58</f>
        <v>0</v>
      </c>
      <c r="AR58" s="149">
        <f>GDAM_PXI!Q58</f>
        <v>0</v>
      </c>
    </row>
    <row r="59" spans="1:44">
      <c r="A59" t="s">
        <v>101</v>
      </c>
      <c r="D59">
        <f>TWEPL!S59</f>
        <v>0.58320000000000005</v>
      </c>
      <c r="E59">
        <f>GT_NG!S59</f>
        <v>2.0657321801371902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19.690911531873521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55.11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106.35000000000001</v>
      </c>
      <c r="AB59" s="75">
        <f>-STOA!Q59</f>
        <v>0</v>
      </c>
      <c r="AC59">
        <f t="shared" si="0"/>
        <v>1.6174386246656944</v>
      </c>
      <c r="AD59">
        <f t="shared" si="1"/>
        <v>182.18240508734505</v>
      </c>
      <c r="AE59">
        <f>'IDT-1'!E59</f>
        <v>0</v>
      </c>
      <c r="AF59" s="24"/>
      <c r="AG59">
        <f t="shared" si="2"/>
        <v>182.18240508734505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9">
        <f>GDAM_IEX!K59</f>
        <v>0</v>
      </c>
      <c r="AP59" s="149">
        <f>GDAM_IEX!Q59</f>
        <v>0</v>
      </c>
      <c r="AQ59" s="149">
        <f>GDAM_PXI!K59</f>
        <v>0</v>
      </c>
      <c r="AR59" s="149">
        <f>GDAM_PXI!Q59</f>
        <v>0</v>
      </c>
    </row>
    <row r="60" spans="1:44">
      <c r="A60" t="s">
        <v>102</v>
      </c>
      <c r="D60">
        <f>TWEPL!S60</f>
        <v>0.82620000000000005</v>
      </c>
      <c r="E60">
        <f>GT_NG!S60</f>
        <v>2.0657321801371902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19.690911531873521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56.07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106.35000000000001</v>
      </c>
      <c r="AB60" s="75">
        <f>-STOA!Q60</f>
        <v>0</v>
      </c>
      <c r="AC60">
        <f t="shared" si="0"/>
        <v>1.6280250246656942</v>
      </c>
      <c r="AD60">
        <f t="shared" si="1"/>
        <v>183.374818687345</v>
      </c>
      <c r="AE60">
        <f>'IDT-1'!E60</f>
        <v>0</v>
      </c>
      <c r="AF60" s="24"/>
      <c r="AG60">
        <f t="shared" si="2"/>
        <v>183.374818687345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9">
        <f>GDAM_IEX!K60</f>
        <v>0</v>
      </c>
      <c r="AP60" s="149">
        <f>GDAM_IEX!Q60</f>
        <v>0</v>
      </c>
      <c r="AQ60" s="149">
        <f>GDAM_PXI!K60</f>
        <v>0</v>
      </c>
      <c r="AR60" s="149">
        <f>GDAM_PXI!Q60</f>
        <v>0</v>
      </c>
    </row>
    <row r="61" spans="1:44">
      <c r="A61" t="s">
        <v>103</v>
      </c>
      <c r="D61">
        <f>TWEPL!S61</f>
        <v>0.82620000000000005</v>
      </c>
      <c r="E61">
        <f>GT_NG!S61</f>
        <v>2.0657321801371902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19.690911531873521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57.04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106.35000000000001</v>
      </c>
      <c r="AB61" s="75">
        <f>-STOA!Q61</f>
        <v>0</v>
      </c>
      <c r="AC61">
        <f t="shared" si="0"/>
        <v>1.6365610246656945</v>
      </c>
      <c r="AD61">
        <f t="shared" si="1"/>
        <v>184.33628268734503</v>
      </c>
      <c r="AE61">
        <f>'IDT-1'!E61</f>
        <v>0</v>
      </c>
      <c r="AF61" s="24"/>
      <c r="AG61">
        <f t="shared" si="2"/>
        <v>184.33628268734503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9">
        <f>GDAM_IEX!K61</f>
        <v>0</v>
      </c>
      <c r="AP61" s="149">
        <f>GDAM_IEX!Q61</f>
        <v>0</v>
      </c>
      <c r="AQ61" s="149">
        <f>GDAM_PXI!K61</f>
        <v>0</v>
      </c>
      <c r="AR61" s="149">
        <f>GDAM_PXI!Q61</f>
        <v>0</v>
      </c>
    </row>
    <row r="62" spans="1:44">
      <c r="A62" t="s">
        <v>104</v>
      </c>
      <c r="D62">
        <f>TWEPL!S62</f>
        <v>1.1080800000000002</v>
      </c>
      <c r="E62">
        <f>GT_NG!S62</f>
        <v>2.0657321801371902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19.690911531873521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57.04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106.35000000000001</v>
      </c>
      <c r="AB62" s="75">
        <f>-STOA!Q62</f>
        <v>0</v>
      </c>
      <c r="AC62">
        <f t="shared" si="0"/>
        <v>1.6390415686656945</v>
      </c>
      <c r="AD62">
        <f t="shared" si="1"/>
        <v>184.61568214334503</v>
      </c>
      <c r="AE62">
        <f>'IDT-1'!E62</f>
        <v>0</v>
      </c>
      <c r="AF62" s="24"/>
      <c r="AG62">
        <f t="shared" si="2"/>
        <v>184.61568214334503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9">
        <f>GDAM_IEX!K62</f>
        <v>0</v>
      </c>
      <c r="AP62" s="149">
        <f>GDAM_IEX!Q62</f>
        <v>0</v>
      </c>
      <c r="AQ62" s="149">
        <f>GDAM_PXI!K62</f>
        <v>0</v>
      </c>
      <c r="AR62" s="149">
        <f>GDAM_PXI!Q62</f>
        <v>0</v>
      </c>
    </row>
    <row r="63" spans="1:44">
      <c r="A63" t="s">
        <v>105</v>
      </c>
      <c r="D63">
        <f>TWEPL!S63</f>
        <v>1.1809800000000001</v>
      </c>
      <c r="E63">
        <f>GT_NG!S63</f>
        <v>2.0657321801371902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19.690911531873521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58.01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106.35000000000001</v>
      </c>
      <c r="AB63" s="75">
        <f>-STOA!Q63</f>
        <v>0</v>
      </c>
      <c r="AC63">
        <f t="shared" si="0"/>
        <v>1.6482190886656942</v>
      </c>
      <c r="AD63">
        <f t="shared" si="1"/>
        <v>185.64940462334502</v>
      </c>
      <c r="AE63">
        <f>'IDT-1'!E63</f>
        <v>0</v>
      </c>
      <c r="AF63" s="24"/>
      <c r="AG63">
        <f t="shared" si="2"/>
        <v>185.64940462334502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9">
        <f>GDAM_IEX!K63</f>
        <v>0</v>
      </c>
      <c r="AP63" s="149">
        <f>GDAM_IEX!Q63</f>
        <v>0</v>
      </c>
      <c r="AQ63" s="149">
        <f>GDAM_PXI!K63</f>
        <v>0</v>
      </c>
      <c r="AR63" s="149">
        <f>GDAM_PXI!Q63</f>
        <v>0</v>
      </c>
    </row>
    <row r="64" spans="1:44">
      <c r="A64" t="s">
        <v>106</v>
      </c>
      <c r="D64">
        <f>TWEPL!S64</f>
        <v>1.2879000000000003</v>
      </c>
      <c r="E64">
        <f>GT_NG!S64</f>
        <v>2.0657321801371902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19.690911531873521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58.01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106.35000000000001</v>
      </c>
      <c r="AB64" s="75">
        <f>-STOA!Q64</f>
        <v>0</v>
      </c>
      <c r="AC64">
        <f t="shared" si="0"/>
        <v>1.6491599846656944</v>
      </c>
      <c r="AD64">
        <f t="shared" si="1"/>
        <v>185.75538372734502</v>
      </c>
      <c r="AE64">
        <f>'IDT-1'!E64</f>
        <v>0</v>
      </c>
      <c r="AF64" s="24"/>
      <c r="AG64">
        <f t="shared" si="2"/>
        <v>185.75538372734502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9">
        <f>GDAM_IEX!K64</f>
        <v>0</v>
      </c>
      <c r="AP64" s="149">
        <f>GDAM_IEX!Q64</f>
        <v>0</v>
      </c>
      <c r="AQ64" s="149">
        <f>GDAM_PXI!K64</f>
        <v>0</v>
      </c>
      <c r="AR64" s="149">
        <f>GDAM_PXI!Q64</f>
        <v>0</v>
      </c>
    </row>
    <row r="65" spans="1:44">
      <c r="A65" t="s">
        <v>107</v>
      </c>
      <c r="D65">
        <f>TWEPL!S65</f>
        <v>1.2879000000000003</v>
      </c>
      <c r="E65">
        <f>GT_NG!S65</f>
        <v>2.0657321801371902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19.690911531873521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57.04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106.35000000000001</v>
      </c>
      <c r="AB65" s="75">
        <f>-STOA!Q65</f>
        <v>0</v>
      </c>
      <c r="AC65">
        <f t="shared" si="0"/>
        <v>1.6406239846656945</v>
      </c>
      <c r="AD65">
        <f t="shared" si="1"/>
        <v>184.79391972734504</v>
      </c>
      <c r="AE65">
        <f>'IDT-1'!E65</f>
        <v>0</v>
      </c>
      <c r="AF65" s="24"/>
      <c r="AG65">
        <f t="shared" si="2"/>
        <v>184.79391972734504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9">
        <f>GDAM_IEX!K65</f>
        <v>0</v>
      </c>
      <c r="AP65" s="149">
        <f>GDAM_IEX!Q65</f>
        <v>0</v>
      </c>
      <c r="AQ65" s="149">
        <f>GDAM_PXI!K65</f>
        <v>0</v>
      </c>
      <c r="AR65" s="149">
        <f>GDAM_PXI!Q65</f>
        <v>0</v>
      </c>
    </row>
    <row r="66" spans="1:44">
      <c r="A66" t="s">
        <v>108</v>
      </c>
      <c r="D66">
        <f>TWEPL!S66</f>
        <v>1.2879000000000003</v>
      </c>
      <c r="E66">
        <f>GT_NG!S66</f>
        <v>2.0657321801371902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19.690911531873521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57.04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106.35000000000001</v>
      </c>
      <c r="AB66" s="75">
        <f>-STOA!Q66</f>
        <v>0</v>
      </c>
      <c r="AC66">
        <f t="shared" si="0"/>
        <v>1.6406239846656945</v>
      </c>
      <c r="AD66">
        <f t="shared" si="1"/>
        <v>184.79391972734504</v>
      </c>
      <c r="AE66">
        <f>'IDT-1'!E66</f>
        <v>0</v>
      </c>
      <c r="AF66" s="24"/>
      <c r="AG66">
        <f t="shared" si="2"/>
        <v>184.79391972734504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9">
        <f>GDAM_IEX!K66</f>
        <v>0</v>
      </c>
      <c r="AP66" s="149">
        <f>GDAM_IEX!Q66</f>
        <v>0</v>
      </c>
      <c r="AQ66" s="149">
        <f>GDAM_PXI!K66</f>
        <v>0</v>
      </c>
      <c r="AR66" s="149">
        <f>GDAM_PXI!Q66</f>
        <v>0</v>
      </c>
    </row>
    <row r="67" spans="1:44">
      <c r="A67" t="s">
        <v>109</v>
      </c>
      <c r="D67">
        <f>TWEPL!S67</f>
        <v>1.2879000000000003</v>
      </c>
      <c r="E67">
        <f>GT_NG!S67</f>
        <v>2.0657321801371902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18.41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80.239999999999995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106.35000000000001</v>
      </c>
      <c r="AB67" s="75">
        <f>-STOA!Q67</f>
        <v>0</v>
      </c>
      <c r="AC67">
        <f t="shared" si="0"/>
        <v>1.8335119631852075</v>
      </c>
      <c r="AD67">
        <f t="shared" si="1"/>
        <v>206.52012021695199</v>
      </c>
      <c r="AE67">
        <f>'IDT-1'!E67</f>
        <v>0</v>
      </c>
      <c r="AF67" s="24"/>
      <c r="AG67">
        <f t="shared" si="2"/>
        <v>206.52012021695199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9">
        <f>GDAM_IEX!K67</f>
        <v>0</v>
      </c>
      <c r="AP67" s="149">
        <f>GDAM_IEX!Q67</f>
        <v>0</v>
      </c>
      <c r="AQ67" s="149">
        <f>GDAM_PXI!K67</f>
        <v>0</v>
      </c>
      <c r="AR67" s="149">
        <f>GDAM_PXI!Q67</f>
        <v>0</v>
      </c>
    </row>
    <row r="68" spans="1:44">
      <c r="A68" t="s">
        <v>110</v>
      </c>
      <c r="D68">
        <f>TWEPL!S68</f>
        <v>1.2879000000000003</v>
      </c>
      <c r="E68">
        <f>GT_NG!S68</f>
        <v>2.0657321801371902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18.41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103.45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-26</v>
      </c>
      <c r="AA68" s="75">
        <f>STOA!K68</f>
        <v>106.35000000000001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2.2685912787622859</v>
      </c>
      <c r="AD68">
        <f t="shared" ref="AD68:AD98" si="4">SUM(B68:AB68,AI68:AR68)-AC68</f>
        <v>203.29504090137493</v>
      </c>
      <c r="AE68">
        <f>'IDT-1'!E68</f>
        <v>0</v>
      </c>
      <c r="AF68" s="24"/>
      <c r="AG68">
        <f t="shared" ref="AG68:AG98" si="5">SUM(AD68:AF68)+AT68</f>
        <v>203.29504090137493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9">
        <f>GDAM_IEX!K68</f>
        <v>0</v>
      </c>
      <c r="AP68" s="149">
        <f>GDAM_IEX!Q68</f>
        <v>0</v>
      </c>
      <c r="AQ68" s="149">
        <f>GDAM_PXI!K68</f>
        <v>0</v>
      </c>
      <c r="AR68" s="149">
        <f>GDAM_PXI!Q68</f>
        <v>0</v>
      </c>
    </row>
    <row r="69" spans="1:44">
      <c r="A69" t="s">
        <v>111</v>
      </c>
      <c r="D69">
        <f>TWEPL!S69</f>
        <v>1.2879000000000003</v>
      </c>
      <c r="E69">
        <f>GT_NG!S69</f>
        <v>2.0657321801371902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18.41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124.82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-36</v>
      </c>
      <c r="AA69" s="75">
        <f>STOA!K69</f>
        <v>106.35000000000001</v>
      </c>
      <c r="AB69" s="75">
        <f>-STOA!Q69</f>
        <v>0</v>
      </c>
      <c r="AC69">
        <f t="shared" si="3"/>
        <v>2.5454285539842392</v>
      </c>
      <c r="AD69">
        <f t="shared" si="4"/>
        <v>214.38820362615294</v>
      </c>
      <c r="AE69">
        <f>'IDT-1'!E69</f>
        <v>0</v>
      </c>
      <c r="AF69" s="24"/>
      <c r="AG69">
        <f t="shared" si="5"/>
        <v>214.38820362615294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9">
        <f>GDAM_IEX!K69</f>
        <v>0</v>
      </c>
      <c r="AP69" s="149">
        <f>GDAM_IEX!Q69</f>
        <v>0</v>
      </c>
      <c r="AQ69" s="149">
        <f>GDAM_PXI!K69</f>
        <v>0</v>
      </c>
      <c r="AR69" s="149">
        <f>GDAM_PXI!Q69</f>
        <v>0</v>
      </c>
    </row>
    <row r="70" spans="1:44">
      <c r="A70" t="s">
        <v>112</v>
      </c>
      <c r="D70">
        <f>TWEPL!S70</f>
        <v>1.2879000000000003</v>
      </c>
      <c r="E70">
        <f>GT_NG!S70</f>
        <v>2.0657321801371902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18.41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129.57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-36</v>
      </c>
      <c r="AA70" s="75">
        <f>STOA!K70</f>
        <v>106.35000000000001</v>
      </c>
      <c r="AB70" s="75">
        <f>-STOA!Q70</f>
        <v>0</v>
      </c>
      <c r="AC70">
        <f t="shared" si="3"/>
        <v>2.5872285539842386</v>
      </c>
      <c r="AD70">
        <f t="shared" si="4"/>
        <v>219.09640362615295</v>
      </c>
      <c r="AE70">
        <f>'IDT-1'!E70</f>
        <v>0</v>
      </c>
      <c r="AF70" s="24"/>
      <c r="AG70">
        <f t="shared" si="5"/>
        <v>219.09640362615295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9">
        <f>GDAM_IEX!K70</f>
        <v>0</v>
      </c>
      <c r="AP70" s="149">
        <f>GDAM_IEX!Q70</f>
        <v>0</v>
      </c>
      <c r="AQ70" s="149">
        <f>GDAM_PXI!K70</f>
        <v>0</v>
      </c>
      <c r="AR70" s="149">
        <f>GDAM_PXI!Q70</f>
        <v>0</v>
      </c>
    </row>
    <row r="71" spans="1:44">
      <c r="A71" t="s">
        <v>113</v>
      </c>
      <c r="D71">
        <f>TWEPL!S71</f>
        <v>1.1761200000000001</v>
      </c>
      <c r="E71">
        <f>GT_NG!S71</f>
        <v>2.0661453808282655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18.41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123.77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-36</v>
      </c>
      <c r="AA71" s="75">
        <f>STOA!K71</f>
        <v>62.84</v>
      </c>
      <c r="AB71" s="75">
        <f>-STOA!Q71</f>
        <v>0</v>
      </c>
      <c r="AC71">
        <f t="shared" si="3"/>
        <v>2.1523205261503202</v>
      </c>
      <c r="AD71">
        <f t="shared" si="4"/>
        <v>170.10994485467793</v>
      </c>
      <c r="AE71">
        <f>'IDT-1'!E71</f>
        <v>0</v>
      </c>
      <c r="AF71" s="24"/>
      <c r="AG71">
        <f t="shared" si="5"/>
        <v>170.10994485467793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9">
        <f>GDAM_IEX!K71</f>
        <v>0</v>
      </c>
      <c r="AP71" s="149">
        <f>GDAM_IEX!Q71</f>
        <v>0</v>
      </c>
      <c r="AQ71" s="149">
        <f>GDAM_PXI!K71</f>
        <v>0</v>
      </c>
      <c r="AR71" s="149">
        <f>GDAM_PXI!Q71</f>
        <v>0</v>
      </c>
    </row>
    <row r="72" spans="1:44">
      <c r="A72" t="s">
        <v>114</v>
      </c>
      <c r="D72">
        <f>TWEPL!S72</f>
        <v>1.1761200000000001</v>
      </c>
      <c r="E72">
        <f>GT_NG!S72</f>
        <v>2.0661453808282655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18.41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118.94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-36</v>
      </c>
      <c r="AA72" s="75">
        <f>STOA!K72</f>
        <v>62.84</v>
      </c>
      <c r="AB72" s="75">
        <f>-STOA!Q72</f>
        <v>0</v>
      </c>
      <c r="AC72">
        <f t="shared" si="3"/>
        <v>2.1098165261503201</v>
      </c>
      <c r="AD72">
        <f t="shared" si="4"/>
        <v>165.32244885467793</v>
      </c>
      <c r="AE72">
        <f>'IDT-1'!E72</f>
        <v>0</v>
      </c>
      <c r="AF72" s="24"/>
      <c r="AG72">
        <f t="shared" si="5"/>
        <v>165.32244885467793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9">
        <f>GDAM_IEX!K72</f>
        <v>0</v>
      </c>
      <c r="AP72" s="149">
        <f>GDAM_IEX!Q72</f>
        <v>0</v>
      </c>
      <c r="AQ72" s="149">
        <f>GDAM_PXI!K72</f>
        <v>0</v>
      </c>
      <c r="AR72" s="149">
        <f>GDAM_PXI!Q72</f>
        <v>0</v>
      </c>
    </row>
    <row r="73" spans="1:44">
      <c r="A73" t="s">
        <v>115</v>
      </c>
      <c r="D73">
        <f>TWEPL!S73</f>
        <v>1.1761200000000001</v>
      </c>
      <c r="E73">
        <f>GT_NG!S73</f>
        <v>2.0661453808282655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18.41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115.07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-36</v>
      </c>
      <c r="AA73" s="75">
        <f>STOA!K73</f>
        <v>62.84</v>
      </c>
      <c r="AB73" s="75">
        <f>-STOA!Q73</f>
        <v>0</v>
      </c>
      <c r="AC73">
        <f t="shared" si="3"/>
        <v>2.0757605261503205</v>
      </c>
      <c r="AD73">
        <f t="shared" si="4"/>
        <v>161.48650485467792</v>
      </c>
      <c r="AE73">
        <f>'IDT-1'!E73</f>
        <v>0</v>
      </c>
      <c r="AF73" s="24"/>
      <c r="AG73">
        <f t="shared" si="5"/>
        <v>161.48650485467792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9">
        <f>GDAM_IEX!K73</f>
        <v>0</v>
      </c>
      <c r="AP73" s="149">
        <f>GDAM_IEX!Q73</f>
        <v>0</v>
      </c>
      <c r="AQ73" s="149">
        <f>GDAM_PXI!K73</f>
        <v>0</v>
      </c>
      <c r="AR73" s="149">
        <f>GDAM_PXI!Q73</f>
        <v>0</v>
      </c>
    </row>
    <row r="74" spans="1:44">
      <c r="A74" t="s">
        <v>116</v>
      </c>
      <c r="D74">
        <f>TWEPL!S74</f>
        <v>1.1761200000000001</v>
      </c>
      <c r="E74">
        <f>GT_NG!S74</f>
        <v>2.0661453808282655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18.41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113.13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-36</v>
      </c>
      <c r="AA74" s="75">
        <f>STOA!K74</f>
        <v>62.84</v>
      </c>
      <c r="AB74" s="75">
        <f>-STOA!Q74</f>
        <v>0</v>
      </c>
      <c r="AC74">
        <f t="shared" si="3"/>
        <v>2.0586885261503203</v>
      </c>
      <c r="AD74">
        <f t="shared" si="4"/>
        <v>159.56357685467793</v>
      </c>
      <c r="AE74">
        <f>'IDT-1'!E74</f>
        <v>0</v>
      </c>
      <c r="AF74" s="24"/>
      <c r="AG74">
        <f t="shared" si="5"/>
        <v>159.56357685467793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9">
        <f>GDAM_IEX!K74</f>
        <v>0</v>
      </c>
      <c r="AP74" s="149">
        <f>GDAM_IEX!Q74</f>
        <v>0</v>
      </c>
      <c r="AQ74" s="149">
        <f>GDAM_PXI!K74</f>
        <v>0</v>
      </c>
      <c r="AR74" s="149">
        <f>GDAM_PXI!Q74</f>
        <v>0</v>
      </c>
    </row>
    <row r="75" spans="1:44">
      <c r="A75" t="s">
        <v>117</v>
      </c>
      <c r="D75">
        <f>TWEPL!S75</f>
        <v>1.1761200000000001</v>
      </c>
      <c r="E75">
        <f>GT_NG!S75</f>
        <v>2.0842166232261805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18.7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76.400000000000006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-36</v>
      </c>
      <c r="AA75" s="75">
        <f>STOA!K75</f>
        <v>62.84</v>
      </c>
      <c r="AB75" s="75">
        <f>-STOA!Q75</f>
        <v>0</v>
      </c>
      <c r="AC75">
        <f t="shared" si="3"/>
        <v>1.738175553083422</v>
      </c>
      <c r="AD75">
        <f t="shared" si="4"/>
        <v>123.46216107014277</v>
      </c>
      <c r="AE75">
        <f>'IDT-1'!E75</f>
        <v>0</v>
      </c>
      <c r="AF75" s="24"/>
      <c r="AG75">
        <f t="shared" si="5"/>
        <v>123.46216107014277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9">
        <f>GDAM_IEX!K75</f>
        <v>0</v>
      </c>
      <c r="AP75" s="149">
        <f>GDAM_IEX!Q75</f>
        <v>0</v>
      </c>
      <c r="AQ75" s="149">
        <f>GDAM_PXI!K75</f>
        <v>0</v>
      </c>
      <c r="AR75" s="149">
        <f>GDAM_PXI!Q75</f>
        <v>0</v>
      </c>
    </row>
    <row r="76" spans="1:44">
      <c r="A76" t="s">
        <v>118</v>
      </c>
      <c r="D76">
        <f>TWEPL!S76</f>
        <v>1.1761200000000001</v>
      </c>
      <c r="E76">
        <f>GT_NG!S76</f>
        <v>2.0842166232261805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18.7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77.36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-36</v>
      </c>
      <c r="AA76" s="75">
        <f>STOA!K76</f>
        <v>62.84</v>
      </c>
      <c r="AB76" s="75">
        <f>-STOA!Q76</f>
        <v>0</v>
      </c>
      <c r="AC76">
        <f t="shared" si="3"/>
        <v>1.746623553083422</v>
      </c>
      <c r="AD76">
        <f t="shared" si="4"/>
        <v>124.41371307014276</v>
      </c>
      <c r="AE76">
        <f>'IDT-1'!E76</f>
        <v>0</v>
      </c>
      <c r="AF76" s="24"/>
      <c r="AG76">
        <f t="shared" si="5"/>
        <v>124.41371307014276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9">
        <f>GDAM_IEX!K76</f>
        <v>0</v>
      </c>
      <c r="AP76" s="149">
        <f>GDAM_IEX!Q76</f>
        <v>0</v>
      </c>
      <c r="AQ76" s="149">
        <f>GDAM_PXI!K76</f>
        <v>0</v>
      </c>
      <c r="AR76" s="149">
        <f>GDAM_PXI!Q76</f>
        <v>0</v>
      </c>
    </row>
    <row r="77" spans="1:44">
      <c r="A77" t="s">
        <v>119</v>
      </c>
      <c r="D77">
        <f>TWEPL!S77</f>
        <v>1.1761200000000001</v>
      </c>
      <c r="E77">
        <f>GT_NG!S77</f>
        <v>2.0842166232261805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18.7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76.400000000000006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-36</v>
      </c>
      <c r="AA77" s="75">
        <f>STOA!K77</f>
        <v>62.84</v>
      </c>
      <c r="AB77" s="75">
        <f>-STOA!Q77</f>
        <v>0</v>
      </c>
      <c r="AC77">
        <f t="shared" si="3"/>
        <v>1.738175553083422</v>
      </c>
      <c r="AD77">
        <f t="shared" si="4"/>
        <v>123.46216107014277</v>
      </c>
      <c r="AE77">
        <f>'IDT-1'!E77</f>
        <v>0</v>
      </c>
      <c r="AF77" s="24"/>
      <c r="AG77">
        <f t="shared" si="5"/>
        <v>123.46216107014277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9">
        <f>GDAM_IEX!K77</f>
        <v>0</v>
      </c>
      <c r="AP77" s="149">
        <f>GDAM_IEX!Q77</f>
        <v>0</v>
      </c>
      <c r="AQ77" s="149">
        <f>GDAM_PXI!K77</f>
        <v>0</v>
      </c>
      <c r="AR77" s="149">
        <f>GDAM_PXI!Q77</f>
        <v>0</v>
      </c>
    </row>
    <row r="78" spans="1:44">
      <c r="A78" t="s">
        <v>120</v>
      </c>
      <c r="D78">
        <f>TWEPL!S78</f>
        <v>1.1761200000000001</v>
      </c>
      <c r="E78">
        <f>GT_NG!S78</f>
        <v>2.0842166232261805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18.7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99.6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-36</v>
      </c>
      <c r="AA78" s="75">
        <f>STOA!K78</f>
        <v>62.84</v>
      </c>
      <c r="AB78" s="75">
        <f>-STOA!Q78</f>
        <v>0</v>
      </c>
      <c r="AC78">
        <f t="shared" si="3"/>
        <v>1.9423355530834219</v>
      </c>
      <c r="AD78">
        <f t="shared" si="4"/>
        <v>146.45800107014276</v>
      </c>
      <c r="AE78">
        <f>'IDT-1'!E78</f>
        <v>0</v>
      </c>
      <c r="AF78" s="24"/>
      <c r="AG78">
        <f t="shared" si="5"/>
        <v>146.45800107014276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9">
        <f>GDAM_IEX!K78</f>
        <v>0</v>
      </c>
      <c r="AP78" s="149">
        <f>GDAM_IEX!Q78</f>
        <v>0</v>
      </c>
      <c r="AQ78" s="149">
        <f>GDAM_PXI!K78</f>
        <v>0</v>
      </c>
      <c r="AR78" s="149">
        <f>GDAM_PXI!Q78</f>
        <v>0</v>
      </c>
    </row>
    <row r="79" spans="1:44">
      <c r="A79" t="s">
        <v>121</v>
      </c>
      <c r="D79">
        <f>TWEPL!S79</f>
        <v>1.1761200000000001</v>
      </c>
      <c r="E79">
        <f>GT_NG!S79</f>
        <v>2.0842166232261805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18.7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94.75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-36</v>
      </c>
      <c r="AA79" s="75">
        <f>STOA!K79</f>
        <v>62.84</v>
      </c>
      <c r="AB79" s="75">
        <f>-STOA!Q79</f>
        <v>0</v>
      </c>
      <c r="AC79">
        <f t="shared" si="3"/>
        <v>1.899655553083422</v>
      </c>
      <c r="AD79">
        <f t="shared" si="4"/>
        <v>141.65068107014278</v>
      </c>
      <c r="AE79">
        <f>'IDT-1'!E79</f>
        <v>0</v>
      </c>
      <c r="AF79" s="24"/>
      <c r="AG79">
        <f t="shared" si="5"/>
        <v>141.65068107014278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9">
        <f>GDAM_IEX!K79</f>
        <v>0</v>
      </c>
      <c r="AP79" s="149">
        <f>GDAM_IEX!Q79</f>
        <v>0</v>
      </c>
      <c r="AQ79" s="149">
        <f>GDAM_PXI!K79</f>
        <v>0</v>
      </c>
      <c r="AR79" s="149">
        <f>GDAM_PXI!Q79</f>
        <v>0</v>
      </c>
    </row>
    <row r="80" spans="1:44">
      <c r="A80" t="s">
        <v>122</v>
      </c>
      <c r="D80">
        <f>TWEPL!S80</f>
        <v>1.1761200000000001</v>
      </c>
      <c r="E80">
        <f>GT_NG!S80</f>
        <v>1.9701067615658363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91.85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-36</v>
      </c>
      <c r="AA80" s="75">
        <f>STOA!K80</f>
        <v>62.84</v>
      </c>
      <c r="AB80" s="75">
        <f>-STOA!Q80</f>
        <v>0</v>
      </c>
      <c r="AC80">
        <f t="shared" si="3"/>
        <v>1.8757713863008108</v>
      </c>
      <c r="AD80">
        <f t="shared" si="4"/>
        <v>138.96045537526501</v>
      </c>
      <c r="AE80">
        <f>'IDT-1'!E80</f>
        <v>0</v>
      </c>
      <c r="AF80" s="24"/>
      <c r="AG80">
        <f t="shared" si="5"/>
        <v>138.96045537526501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9">
        <f>GDAM_IEX!K80</f>
        <v>0</v>
      </c>
      <c r="AP80" s="149">
        <f>GDAM_IEX!Q80</f>
        <v>0</v>
      </c>
      <c r="AQ80" s="149">
        <f>GDAM_PXI!K80</f>
        <v>0</v>
      </c>
      <c r="AR80" s="149">
        <f>GDAM_PXI!Q80</f>
        <v>0</v>
      </c>
    </row>
    <row r="81" spans="1:44">
      <c r="A81" t="s">
        <v>123</v>
      </c>
      <c r="D81">
        <f>TWEPL!S81</f>
        <v>1.1761200000000001</v>
      </c>
      <c r="E81">
        <f>GT_NG!S81</f>
        <v>2.0839857651245555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53.17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62.84</v>
      </c>
      <c r="AB81" s="75">
        <f>-STOA!Q81</f>
        <v>0</v>
      </c>
      <c r="AC81">
        <f t="shared" si="3"/>
        <v>1.2167769307330962</v>
      </c>
      <c r="AD81">
        <f t="shared" si="4"/>
        <v>137.05332883439146</v>
      </c>
      <c r="AE81">
        <f>'IDT-1'!E81</f>
        <v>0</v>
      </c>
      <c r="AF81" s="24"/>
      <c r="AG81">
        <f t="shared" si="5"/>
        <v>137.05332883439146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9">
        <f>GDAM_IEX!K81</f>
        <v>0</v>
      </c>
      <c r="AP81" s="149">
        <f>GDAM_IEX!Q81</f>
        <v>0</v>
      </c>
      <c r="AQ81" s="149">
        <f>GDAM_PXI!K81</f>
        <v>0</v>
      </c>
      <c r="AR81" s="149">
        <f>GDAM_PXI!Q81</f>
        <v>0</v>
      </c>
    </row>
    <row r="82" spans="1:44">
      <c r="A82" t="s">
        <v>124</v>
      </c>
      <c r="D82">
        <f>TWEPL!S82</f>
        <v>1.1761200000000001</v>
      </c>
      <c r="E82">
        <f>GT_NG!S82</f>
        <v>2.0839857651245555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18.99916889024977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49.31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62.84</v>
      </c>
      <c r="AB82" s="75">
        <f>-STOA!Q82</f>
        <v>0</v>
      </c>
      <c r="AC82">
        <f t="shared" si="3"/>
        <v>1.1828016169672941</v>
      </c>
      <c r="AD82">
        <f t="shared" si="4"/>
        <v>133.22647303840705</v>
      </c>
      <c r="AE82">
        <f>'IDT-1'!E82</f>
        <v>0</v>
      </c>
      <c r="AF82" s="24"/>
      <c r="AG82">
        <f t="shared" si="5"/>
        <v>133.22647303840705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9">
        <f>GDAM_IEX!K82</f>
        <v>0</v>
      </c>
      <c r="AP82" s="149">
        <f>GDAM_IEX!Q82</f>
        <v>0</v>
      </c>
      <c r="AQ82" s="149">
        <f>GDAM_PXI!K82</f>
        <v>0</v>
      </c>
      <c r="AR82" s="149">
        <f>GDAM_PXI!Q82</f>
        <v>0</v>
      </c>
    </row>
    <row r="83" spans="1:44">
      <c r="A83" t="s">
        <v>125</v>
      </c>
      <c r="D83">
        <f>TWEPL!S83</f>
        <v>1.1761200000000001</v>
      </c>
      <c r="E83">
        <f>GT_NG!S83</f>
        <v>2.0839857651245555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19.110878176554387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45.44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62.84</v>
      </c>
      <c r="AB83" s="75">
        <f>-STOA!Q83</f>
        <v>0</v>
      </c>
      <c r="AC83">
        <f t="shared" si="3"/>
        <v>1.1497286586867748</v>
      </c>
      <c r="AD83">
        <f t="shared" si="4"/>
        <v>129.50125528299216</v>
      </c>
      <c r="AE83">
        <f>'IDT-1'!E83</f>
        <v>0</v>
      </c>
      <c r="AF83" s="24"/>
      <c r="AG83">
        <f t="shared" si="5"/>
        <v>129.50125528299216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9">
        <f>GDAM_IEX!K83</f>
        <v>0</v>
      </c>
      <c r="AP83" s="149">
        <f>GDAM_IEX!Q83</f>
        <v>0</v>
      </c>
      <c r="AQ83" s="149">
        <f>GDAM_PXI!K83</f>
        <v>0</v>
      </c>
      <c r="AR83" s="149">
        <f>GDAM_PXI!Q83</f>
        <v>0</v>
      </c>
    </row>
    <row r="84" spans="1:44">
      <c r="A84" t="s">
        <v>126</v>
      </c>
      <c r="D84">
        <f>TWEPL!S84</f>
        <v>1.1761200000000001</v>
      </c>
      <c r="E84">
        <f>GT_NG!S84</f>
        <v>2.0839857651245555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19.110878176554387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41.57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62.84</v>
      </c>
      <c r="AB84" s="75">
        <f>-STOA!Q84</f>
        <v>0</v>
      </c>
      <c r="AC84">
        <f t="shared" si="3"/>
        <v>1.1156726586867749</v>
      </c>
      <c r="AD84">
        <f t="shared" si="4"/>
        <v>125.66531128299218</v>
      </c>
      <c r="AE84">
        <f>'IDT-1'!E84</f>
        <v>0</v>
      </c>
      <c r="AF84" s="24"/>
      <c r="AG84">
        <f t="shared" si="5"/>
        <v>125.66531128299218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9">
        <f>GDAM_IEX!K84</f>
        <v>0</v>
      </c>
      <c r="AP84" s="149">
        <f>GDAM_IEX!Q84</f>
        <v>0</v>
      </c>
      <c r="AQ84" s="149">
        <f>GDAM_PXI!K84</f>
        <v>0</v>
      </c>
      <c r="AR84" s="149">
        <f>GDAM_PXI!Q84</f>
        <v>0</v>
      </c>
    </row>
    <row r="85" spans="1:44">
      <c r="A85" t="s">
        <v>127</v>
      </c>
      <c r="D85">
        <f>TWEPL!S85</f>
        <v>1.1761200000000001</v>
      </c>
      <c r="E85">
        <f>GT_NG!S85</f>
        <v>2.0839857651245555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19.110878176554387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38.67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62.84</v>
      </c>
      <c r="AB85" s="75">
        <f>-STOA!Q85</f>
        <v>0</v>
      </c>
      <c r="AC85">
        <f t="shared" si="3"/>
        <v>1.0901526586867749</v>
      </c>
      <c r="AD85">
        <f t="shared" si="4"/>
        <v>122.79083128299217</v>
      </c>
      <c r="AE85">
        <f>'IDT-1'!E85</f>
        <v>0</v>
      </c>
      <c r="AF85" s="24"/>
      <c r="AG85">
        <f t="shared" si="5"/>
        <v>122.79083128299217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9">
        <f>GDAM_IEX!K85</f>
        <v>0</v>
      </c>
      <c r="AP85" s="149">
        <f>GDAM_IEX!Q85</f>
        <v>0</v>
      </c>
      <c r="AQ85" s="149">
        <f>GDAM_PXI!K85</f>
        <v>0</v>
      </c>
      <c r="AR85" s="149">
        <f>GDAM_PXI!Q85</f>
        <v>0</v>
      </c>
    </row>
    <row r="86" spans="1:44">
      <c r="A86" t="s">
        <v>128</v>
      </c>
      <c r="D86">
        <f>TWEPL!S86</f>
        <v>1.1761200000000001</v>
      </c>
      <c r="E86">
        <f>GT_NG!S86</f>
        <v>2.0839857651245555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19.110878176554387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34.799999999999997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62.84</v>
      </c>
      <c r="AB86" s="75">
        <f>-STOA!Q86</f>
        <v>0</v>
      </c>
      <c r="AC86">
        <f t="shared" si="3"/>
        <v>1.0560966586867748</v>
      </c>
      <c r="AD86">
        <f t="shared" si="4"/>
        <v>118.95488728299217</v>
      </c>
      <c r="AE86">
        <f>'IDT-1'!E86</f>
        <v>0</v>
      </c>
      <c r="AF86" s="24"/>
      <c r="AG86">
        <f t="shared" si="5"/>
        <v>118.95488728299217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9">
        <f>GDAM_IEX!K86</f>
        <v>0</v>
      </c>
      <c r="AP86" s="149">
        <f>GDAM_IEX!Q86</f>
        <v>0</v>
      </c>
      <c r="AQ86" s="149">
        <f>GDAM_PXI!K86</f>
        <v>0</v>
      </c>
      <c r="AR86" s="149">
        <f>GDAM_PXI!Q86</f>
        <v>0</v>
      </c>
    </row>
    <row r="87" spans="1:44">
      <c r="A87" t="s">
        <v>129</v>
      </c>
      <c r="D87">
        <f>TWEPL!S87</f>
        <v>1.1761200000000001</v>
      </c>
      <c r="E87">
        <f>GT_NG!S87</f>
        <v>2.0839857651245555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19.690911531873521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31.9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62.84</v>
      </c>
      <c r="AB87" s="75">
        <f>-STOA!Q87</f>
        <v>0</v>
      </c>
      <c r="AC87">
        <f t="shared" si="3"/>
        <v>1.0356809522135833</v>
      </c>
      <c r="AD87">
        <f t="shared" si="4"/>
        <v>116.6553363447845</v>
      </c>
      <c r="AE87">
        <f>'IDT-1'!E87</f>
        <v>0</v>
      </c>
      <c r="AF87" s="24"/>
      <c r="AG87">
        <f t="shared" si="5"/>
        <v>116.6553363447845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9">
        <f>GDAM_IEX!K87</f>
        <v>0</v>
      </c>
      <c r="AP87" s="149">
        <f>GDAM_IEX!Q87</f>
        <v>0</v>
      </c>
      <c r="AQ87" s="149">
        <f>GDAM_PXI!K87</f>
        <v>0</v>
      </c>
      <c r="AR87" s="149">
        <f>GDAM_PXI!Q87</f>
        <v>0</v>
      </c>
    </row>
    <row r="88" spans="1:44">
      <c r="A88" t="s">
        <v>130</v>
      </c>
      <c r="D88">
        <f>TWEPL!S88</f>
        <v>1.1761200000000001</v>
      </c>
      <c r="E88">
        <f>GT_NG!S88</f>
        <v>2.0839857651245555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19.690911531873521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29.97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62.84</v>
      </c>
      <c r="AB88" s="75">
        <f>-STOA!Q88</f>
        <v>0</v>
      </c>
      <c r="AC88">
        <f t="shared" si="3"/>
        <v>1.0186969522135831</v>
      </c>
      <c r="AD88">
        <f t="shared" si="4"/>
        <v>114.74232034478449</v>
      </c>
      <c r="AE88">
        <f>'IDT-1'!E88</f>
        <v>0</v>
      </c>
      <c r="AF88" s="24"/>
      <c r="AG88">
        <f t="shared" si="5"/>
        <v>114.74232034478449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9">
        <f>GDAM_IEX!K88</f>
        <v>0</v>
      </c>
      <c r="AP88" s="149">
        <f>GDAM_IEX!Q88</f>
        <v>0</v>
      </c>
      <c r="AQ88" s="149">
        <f>GDAM_PXI!K88</f>
        <v>0</v>
      </c>
      <c r="AR88" s="149">
        <f>GDAM_PXI!Q88</f>
        <v>0</v>
      </c>
    </row>
    <row r="89" spans="1:44">
      <c r="A89" t="s">
        <v>131</v>
      </c>
      <c r="D89">
        <f>TWEPL!S89</f>
        <v>1.1761200000000001</v>
      </c>
      <c r="E89">
        <f>GT_NG!S89</f>
        <v>2.0839857651245555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19.690911531873521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28.04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62.84</v>
      </c>
      <c r="AB89" s="75">
        <f>-STOA!Q89</f>
        <v>0</v>
      </c>
      <c r="AC89">
        <f t="shared" si="3"/>
        <v>1.0017129522135833</v>
      </c>
      <c r="AD89">
        <f t="shared" si="4"/>
        <v>112.8293043447845</v>
      </c>
      <c r="AE89">
        <f>'IDT-1'!E89</f>
        <v>0</v>
      </c>
      <c r="AF89" s="24"/>
      <c r="AG89">
        <f t="shared" si="5"/>
        <v>112.8293043447845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9">
        <f>GDAM_IEX!K89</f>
        <v>0</v>
      </c>
      <c r="AP89" s="149">
        <f>GDAM_IEX!Q89</f>
        <v>0</v>
      </c>
      <c r="AQ89" s="149">
        <f>GDAM_PXI!K89</f>
        <v>0</v>
      </c>
      <c r="AR89" s="149">
        <f>GDAM_PXI!Q89</f>
        <v>0</v>
      </c>
    </row>
    <row r="90" spans="1:44">
      <c r="A90" t="s">
        <v>132</v>
      </c>
      <c r="D90">
        <f>TWEPL!S90</f>
        <v>1.1761200000000001</v>
      </c>
      <c r="E90">
        <f>GT_NG!S90</f>
        <v>2.0839857651245555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19.690911531873521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26.1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62.84</v>
      </c>
      <c r="AB90" s="75">
        <f>-STOA!Q90</f>
        <v>0</v>
      </c>
      <c r="AC90">
        <f t="shared" si="3"/>
        <v>0.98464095221358316</v>
      </c>
      <c r="AD90">
        <f t="shared" si="4"/>
        <v>110.9063763447845</v>
      </c>
      <c r="AE90">
        <f>'IDT-1'!E90</f>
        <v>0</v>
      </c>
      <c r="AF90" s="24"/>
      <c r="AG90">
        <f t="shared" si="5"/>
        <v>110.9063763447845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9">
        <f>GDAM_IEX!K90</f>
        <v>0</v>
      </c>
      <c r="AP90" s="149">
        <f>GDAM_IEX!Q90</f>
        <v>0</v>
      </c>
      <c r="AQ90" s="149">
        <f>GDAM_PXI!K90</f>
        <v>0</v>
      </c>
      <c r="AR90" s="149">
        <f>GDAM_PXI!Q90</f>
        <v>0</v>
      </c>
    </row>
    <row r="91" spans="1:44">
      <c r="A91" t="s">
        <v>133</v>
      </c>
      <c r="D91">
        <f>TWEPL!S91</f>
        <v>1.1761200000000001</v>
      </c>
      <c r="E91">
        <f>GT_NG!S91</f>
        <v>2.0839857651245555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19.690911531873521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26.1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62.84</v>
      </c>
      <c r="AB91" s="75">
        <f>-STOA!Q91</f>
        <v>0</v>
      </c>
      <c r="AC91">
        <f t="shared" si="3"/>
        <v>0.98464095221358316</v>
      </c>
      <c r="AD91">
        <f t="shared" si="4"/>
        <v>110.9063763447845</v>
      </c>
      <c r="AE91">
        <f>'IDT-1'!E91</f>
        <v>0</v>
      </c>
      <c r="AF91" s="24"/>
      <c r="AG91">
        <f t="shared" si="5"/>
        <v>110.9063763447845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9">
        <f>GDAM_IEX!K91</f>
        <v>0</v>
      </c>
      <c r="AP91" s="149">
        <f>GDAM_IEX!Q91</f>
        <v>0</v>
      </c>
      <c r="AQ91" s="149">
        <f>GDAM_PXI!K91</f>
        <v>0</v>
      </c>
      <c r="AR91" s="149">
        <f>GDAM_PXI!Q91</f>
        <v>0</v>
      </c>
    </row>
    <row r="92" spans="1:44">
      <c r="A92" t="s">
        <v>134</v>
      </c>
      <c r="D92">
        <f>TWEPL!S92</f>
        <v>1.1761200000000001</v>
      </c>
      <c r="E92">
        <f>GT_NG!S92</f>
        <v>2.0284572342126301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19.690911531873521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20.3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62.84</v>
      </c>
      <c r="AB92" s="75">
        <f>-STOA!Q92</f>
        <v>0</v>
      </c>
      <c r="AC92">
        <f t="shared" si="3"/>
        <v>0.9331123011415583</v>
      </c>
      <c r="AD92">
        <f t="shared" si="4"/>
        <v>105.1023764649446</v>
      </c>
      <c r="AE92">
        <f>'IDT-1'!E92</f>
        <v>0</v>
      </c>
      <c r="AF92" s="24"/>
      <c r="AG92">
        <f t="shared" si="5"/>
        <v>105.1023764649446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9">
        <f>GDAM_IEX!K92</f>
        <v>0</v>
      </c>
      <c r="AP92" s="149">
        <f>GDAM_IEX!Q92</f>
        <v>0</v>
      </c>
      <c r="AQ92" s="149">
        <f>GDAM_PXI!K92</f>
        <v>0</v>
      </c>
      <c r="AR92" s="149">
        <f>GDAM_PXI!Q92</f>
        <v>0</v>
      </c>
    </row>
    <row r="93" spans="1:44">
      <c r="A93" t="s">
        <v>135</v>
      </c>
      <c r="D93">
        <f>TWEPL!S93</f>
        <v>1.1761200000000001</v>
      </c>
      <c r="E93">
        <f>GT_NG!S93</f>
        <v>2.0284572342126301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19.690911531873521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19.34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62.84</v>
      </c>
      <c r="AB93" s="75">
        <f>-STOA!Q93</f>
        <v>0</v>
      </c>
      <c r="AC93">
        <f t="shared" si="3"/>
        <v>0.92466430114155818</v>
      </c>
      <c r="AD93">
        <f t="shared" si="4"/>
        <v>104.15082446494459</v>
      </c>
      <c r="AE93">
        <f>'IDT-1'!E93</f>
        <v>0</v>
      </c>
      <c r="AF93" s="24"/>
      <c r="AG93">
        <f t="shared" si="5"/>
        <v>104.15082446494459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9">
        <f>GDAM_IEX!K93</f>
        <v>0</v>
      </c>
      <c r="AP93" s="149">
        <f>GDAM_IEX!Q93</f>
        <v>0</v>
      </c>
      <c r="AQ93" s="149">
        <f>GDAM_PXI!K93</f>
        <v>0</v>
      </c>
      <c r="AR93" s="149">
        <f>GDAM_PXI!Q93</f>
        <v>0</v>
      </c>
    </row>
    <row r="94" spans="1:44">
      <c r="A94" t="s">
        <v>136</v>
      </c>
      <c r="D94">
        <f>TWEPL!S94</f>
        <v>1.1761200000000001</v>
      </c>
      <c r="E94">
        <f>GT_NG!S94</f>
        <v>2.0284572342126301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19.690911531873521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16.440000000000001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62.84</v>
      </c>
      <c r="AB94" s="75">
        <f>-STOA!Q94</f>
        <v>0</v>
      </c>
      <c r="AC94">
        <f t="shared" si="3"/>
        <v>0.8991443011415583</v>
      </c>
      <c r="AD94">
        <f t="shared" si="4"/>
        <v>101.2763444649446</v>
      </c>
      <c r="AE94">
        <f>'IDT-1'!E94</f>
        <v>0</v>
      </c>
      <c r="AF94" s="24"/>
      <c r="AG94">
        <f t="shared" si="5"/>
        <v>101.2763444649446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9">
        <f>GDAM_IEX!K94</f>
        <v>0</v>
      </c>
      <c r="AP94" s="149">
        <f>GDAM_IEX!Q94</f>
        <v>0</v>
      </c>
      <c r="AQ94" s="149">
        <f>GDAM_PXI!K94</f>
        <v>0</v>
      </c>
      <c r="AR94" s="149">
        <f>GDAM_PXI!Q94</f>
        <v>0</v>
      </c>
    </row>
    <row r="95" spans="1:44">
      <c r="A95" t="s">
        <v>137</v>
      </c>
      <c r="D95">
        <f>TWEPL!S95</f>
        <v>1.1761200000000001</v>
      </c>
      <c r="E95">
        <f>GT_NG!S95</f>
        <v>2.0838795630162537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19.690911531873521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14.5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62.84</v>
      </c>
      <c r="AB95" s="75">
        <f>-STOA!Q95</f>
        <v>0</v>
      </c>
      <c r="AC95">
        <f t="shared" si="3"/>
        <v>0.88256001763503011</v>
      </c>
      <c r="AD95">
        <f t="shared" si="4"/>
        <v>99.40835107725475</v>
      </c>
      <c r="AE95">
        <f>'IDT-1'!E95</f>
        <v>0</v>
      </c>
      <c r="AF95" s="24"/>
      <c r="AG95">
        <f t="shared" si="5"/>
        <v>99.40835107725475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9">
        <f>GDAM_IEX!K95</f>
        <v>0</v>
      </c>
      <c r="AP95" s="149">
        <f>GDAM_IEX!Q95</f>
        <v>0</v>
      </c>
      <c r="AQ95" s="149">
        <f>GDAM_PXI!K95</f>
        <v>0</v>
      </c>
      <c r="AR95" s="149">
        <f>GDAM_PXI!Q95</f>
        <v>0</v>
      </c>
    </row>
    <row r="96" spans="1:44">
      <c r="A96" t="s">
        <v>138</v>
      </c>
      <c r="D96">
        <f>TWEPL!S96</f>
        <v>1.1761200000000001</v>
      </c>
      <c r="E96">
        <f>GT_NG!S96</f>
        <v>2.0838795630162537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19.690911531873521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11.6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62.84</v>
      </c>
      <c r="AB96" s="75">
        <f>-STOA!Q96</f>
        <v>0</v>
      </c>
      <c r="AC96">
        <f t="shared" si="3"/>
        <v>0.85704001763503013</v>
      </c>
      <c r="AD96">
        <f t="shared" si="4"/>
        <v>96.533871077254759</v>
      </c>
      <c r="AE96">
        <f>'IDT-1'!E96</f>
        <v>0</v>
      </c>
      <c r="AF96" s="24"/>
      <c r="AG96">
        <f t="shared" si="5"/>
        <v>96.533871077254759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9">
        <f>GDAM_IEX!K96</f>
        <v>0</v>
      </c>
      <c r="AP96" s="149">
        <f>GDAM_IEX!Q96</f>
        <v>0</v>
      </c>
      <c r="AQ96" s="149">
        <f>GDAM_PXI!K96</f>
        <v>0</v>
      </c>
      <c r="AR96" s="149">
        <f>GDAM_PXI!Q96</f>
        <v>0</v>
      </c>
    </row>
    <row r="97" spans="1:47">
      <c r="A97" t="s">
        <v>139</v>
      </c>
      <c r="D97">
        <f>TWEPL!S97</f>
        <v>1.1761200000000001</v>
      </c>
      <c r="E97">
        <f>GT_NG!S97</f>
        <v>2.0838795630162537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19.110878176554387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10.63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62.84</v>
      </c>
      <c r="AB97" s="75">
        <f>-STOA!Q97</f>
        <v>0</v>
      </c>
      <c r="AC97">
        <f t="shared" si="3"/>
        <v>0.84339972410822173</v>
      </c>
      <c r="AD97">
        <f t="shared" si="4"/>
        <v>94.99747801546242</v>
      </c>
      <c r="AE97">
        <f>'IDT-1'!E97</f>
        <v>0</v>
      </c>
      <c r="AF97" s="24"/>
      <c r="AG97">
        <f t="shared" si="5"/>
        <v>94.99747801546242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9">
        <f>GDAM_IEX!K97</f>
        <v>0</v>
      </c>
      <c r="AP97" s="149">
        <f>GDAM_IEX!Q97</f>
        <v>0</v>
      </c>
      <c r="AQ97" s="149">
        <f>GDAM_PXI!K97</f>
        <v>0</v>
      </c>
      <c r="AR97" s="149">
        <f>GDAM_PXI!Q97</f>
        <v>0</v>
      </c>
    </row>
    <row r="98" spans="1:47">
      <c r="A98" t="s">
        <v>140</v>
      </c>
      <c r="D98">
        <f>TWEPL!S98</f>
        <v>1.1761200000000001</v>
      </c>
      <c r="E98">
        <f>GT_NG!S98</f>
        <v>2.0838795630162537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19.110878176554387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8.6999999999999993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62.84</v>
      </c>
      <c r="AB98" s="75">
        <f>-STOA!Q98</f>
        <v>0</v>
      </c>
      <c r="AC98">
        <f t="shared" si="3"/>
        <v>0.82641572410822173</v>
      </c>
      <c r="AD98">
        <f t="shared" si="4"/>
        <v>93.084462015462435</v>
      </c>
      <c r="AE98">
        <f>'IDT-1'!E98</f>
        <v>0</v>
      </c>
      <c r="AF98" s="24"/>
      <c r="AG98">
        <f t="shared" si="5"/>
        <v>93.084462015462435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9">
        <f>GDAM_IEX!K98</f>
        <v>0</v>
      </c>
      <c r="AP98" s="149">
        <f>GDAM_IEX!Q98</f>
        <v>0</v>
      </c>
      <c r="AQ98" s="149">
        <f>GDAM_PXI!K98</f>
        <v>0</v>
      </c>
      <c r="AR98" s="149">
        <f>GDAM_PXI!Q98</f>
        <v>0</v>
      </c>
    </row>
    <row r="99" spans="1:47">
      <c r="A99" t="s">
        <v>141</v>
      </c>
      <c r="E99">
        <f t="shared" ref="E99:AT99" si="6">SUM(E3:E98)/4000</f>
        <v>4.9783344088384342E-2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0.4654953257765983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0.97789500000000018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-0.1145</v>
      </c>
      <c r="AA99" s="75">
        <f t="shared" si="6"/>
        <v>1.8523600000000027</v>
      </c>
      <c r="AB99" s="75">
        <f t="shared" si="6"/>
        <v>0</v>
      </c>
      <c r="AC99">
        <f t="shared" si="6"/>
        <v>3.0655364656103211E-2</v>
      </c>
      <c r="AD99">
        <f t="shared" si="6"/>
        <v>3.2228922552088792</v>
      </c>
      <c r="AE99">
        <f t="shared" si="6"/>
        <v>0</v>
      </c>
      <c r="AG99">
        <f t="shared" si="6"/>
        <v>3.2228922552088792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4">
        <f>SUMIF(AT3:AT98,"&gt;0",AT3:AT98)/4000</f>
        <v>0</v>
      </c>
      <c r="AU101" s="33" t="s">
        <v>400</v>
      </c>
    </row>
    <row r="102" spans="1:47">
      <c r="AT102" s="154">
        <f>SUMIF(AT3:AT98,"&lt;0",AT3:AT98)/4000</f>
        <v>0</v>
      </c>
      <c r="AU102" s="33" t="s">
        <v>401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192">
        <f>Allocation_SG!A1</f>
        <v>45230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455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374</v>
      </c>
      <c r="AP1" s="229" t="s">
        <v>375</v>
      </c>
      <c r="AQ1" s="229" t="s">
        <v>376</v>
      </c>
      <c r="AR1" s="229" t="s">
        <v>377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5.0002314707652413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6.77</v>
      </c>
      <c r="AB3" s="75">
        <f>-STOA!R3</f>
        <v>0</v>
      </c>
      <c r="AC3">
        <f>SUMIF(B3:AB3,"&gt;0")*$AC$2-SUMIF(B3:AB3,"&lt;0")*($AC$2/(1-$AC$2))+SUMIF(AI3:AR3,"&gt;0")*$AC$2-SUMIF(AI3:AR3,"&lt;0")*($AC$2/(1-$AC$2))</f>
        <v>0.1142317899693685</v>
      </c>
      <c r="AD3">
        <f>SUM(B3:AB3,AI3:AR3)-AC3</f>
        <v>10.455999680795873</v>
      </c>
      <c r="AE3">
        <f>'IDT-1'!D3</f>
        <v>0</v>
      </c>
      <c r="AF3" s="24"/>
      <c r="AG3">
        <f>SUM(AD3:AF3)</f>
        <v>10.455999680795873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-1.2</v>
      </c>
      <c r="AM3" s="34">
        <f>RTM_PXI!L3</f>
        <v>0</v>
      </c>
      <c r="AN3" s="34">
        <f>RTM_PXI!R3</f>
        <v>0</v>
      </c>
      <c r="AO3" s="149">
        <f>GDAM_IEX!L3</f>
        <v>0</v>
      </c>
      <c r="AP3" s="149">
        <f>GDAM_IEX!R3</f>
        <v>0</v>
      </c>
      <c r="AQ3" s="149">
        <f>GDAM_PXI!L3</f>
        <v>0</v>
      </c>
      <c r="AR3" s="149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5.0002314707652413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6.77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0.11511960272158804</v>
      </c>
      <c r="AD4">
        <f t="shared" ref="AD4:AD67" si="1">SUM(B4:AB4,AI4:AR4)-AC4</f>
        <v>10.355111868043652</v>
      </c>
      <c r="AE4">
        <f>'IDT-1'!D4</f>
        <v>0</v>
      </c>
      <c r="AF4" s="24"/>
      <c r="AG4">
        <f t="shared" ref="AG4:AG67" si="2">SUM(AD4:AF4)</f>
        <v>10.355111868043652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-1.3</v>
      </c>
      <c r="AM4" s="34">
        <f>RTM_PXI!L4</f>
        <v>0</v>
      </c>
      <c r="AN4" s="34">
        <f>RTM_PXI!R4</f>
        <v>0</v>
      </c>
      <c r="AO4" s="149">
        <f>GDAM_IEX!L4</f>
        <v>0</v>
      </c>
      <c r="AP4" s="149">
        <f>GDAM_IEX!R4</f>
        <v>0</v>
      </c>
      <c r="AQ4" s="149">
        <f>GDAM_PXI!L4</f>
        <v>0</v>
      </c>
      <c r="AR4" s="149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5.0002314707652413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6.77</v>
      </c>
      <c r="AB5" s="75">
        <f>-STOA!R5</f>
        <v>0</v>
      </c>
      <c r="AC5">
        <f t="shared" si="0"/>
        <v>0.11511960272158804</v>
      </c>
      <c r="AD5">
        <f t="shared" si="1"/>
        <v>10.355111868043652</v>
      </c>
      <c r="AE5">
        <f>'IDT-1'!D5</f>
        <v>0</v>
      </c>
      <c r="AF5" s="24"/>
      <c r="AG5">
        <f t="shared" si="2"/>
        <v>10.355111868043652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-1.3</v>
      </c>
      <c r="AM5" s="34">
        <f>RTM_PXI!L5</f>
        <v>0</v>
      </c>
      <c r="AN5" s="34">
        <f>RTM_PXI!R5</f>
        <v>0</v>
      </c>
      <c r="AO5" s="149">
        <f>GDAM_IEX!L5</f>
        <v>0</v>
      </c>
      <c r="AP5" s="149">
        <f>GDAM_IEX!R5</f>
        <v>0</v>
      </c>
      <c r="AQ5" s="149">
        <f>GDAM_PXI!L5</f>
        <v>0</v>
      </c>
      <c r="AR5" s="149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5.0002314707652413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6.77</v>
      </c>
      <c r="AB6" s="75">
        <f>-STOA!R6</f>
        <v>0</v>
      </c>
      <c r="AC6">
        <f t="shared" si="0"/>
        <v>0.11511960272158804</v>
      </c>
      <c r="AD6">
        <f t="shared" si="1"/>
        <v>10.355111868043652</v>
      </c>
      <c r="AE6">
        <f>'IDT-1'!D6</f>
        <v>0</v>
      </c>
      <c r="AF6" s="24"/>
      <c r="AG6">
        <f t="shared" si="2"/>
        <v>10.355111868043652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-1.3</v>
      </c>
      <c r="AM6" s="34">
        <f>RTM_PXI!L6</f>
        <v>0</v>
      </c>
      <c r="AN6" s="34">
        <f>RTM_PXI!R6</f>
        <v>0</v>
      </c>
      <c r="AO6" s="149">
        <f>GDAM_IEX!L6</f>
        <v>0</v>
      </c>
      <c r="AP6" s="149">
        <f>GDAM_IEX!R6</f>
        <v>0</v>
      </c>
      <c r="AQ6" s="149">
        <f>GDAM_PXI!L6</f>
        <v>0</v>
      </c>
      <c r="AR6" s="149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5.0002314707652413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6.77</v>
      </c>
      <c r="AB7" s="75">
        <f>-STOA!R7</f>
        <v>0</v>
      </c>
      <c r="AC7">
        <f t="shared" si="0"/>
        <v>0.11511960272158804</v>
      </c>
      <c r="AD7">
        <f t="shared" si="1"/>
        <v>10.355111868043652</v>
      </c>
      <c r="AE7">
        <f>'IDT-1'!D7</f>
        <v>0</v>
      </c>
      <c r="AF7" s="24"/>
      <c r="AG7">
        <f t="shared" si="2"/>
        <v>10.355111868043652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-1.3</v>
      </c>
      <c r="AM7" s="34">
        <f>RTM_PXI!L7</f>
        <v>0</v>
      </c>
      <c r="AN7" s="34">
        <f>RTM_PXI!R7</f>
        <v>0</v>
      </c>
      <c r="AO7" s="149">
        <f>GDAM_IEX!L7</f>
        <v>0</v>
      </c>
      <c r="AP7" s="149">
        <f>GDAM_IEX!R7</f>
        <v>0</v>
      </c>
      <c r="AQ7" s="149">
        <f>GDAM_PXI!L7</f>
        <v>0</v>
      </c>
      <c r="AR7" s="149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5.0002314707652413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6.77</v>
      </c>
      <c r="AB8" s="75">
        <f>-STOA!R8</f>
        <v>0</v>
      </c>
      <c r="AC8">
        <f t="shared" si="0"/>
        <v>0.11867085373046617</v>
      </c>
      <c r="AD8">
        <f t="shared" si="1"/>
        <v>9.9515606170347759</v>
      </c>
      <c r="AE8">
        <f>'IDT-1'!D8</f>
        <v>0</v>
      </c>
      <c r="AF8" s="24"/>
      <c r="AG8">
        <f t="shared" si="2"/>
        <v>9.9515606170347759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-1.7</v>
      </c>
      <c r="AM8" s="34">
        <f>RTM_PXI!L8</f>
        <v>0</v>
      </c>
      <c r="AN8" s="34">
        <f>RTM_PXI!R8</f>
        <v>0</v>
      </c>
      <c r="AO8" s="149">
        <f>GDAM_IEX!L8</f>
        <v>0</v>
      </c>
      <c r="AP8" s="149">
        <f>GDAM_IEX!R8</f>
        <v>0</v>
      </c>
      <c r="AQ8" s="149">
        <f>GDAM_PXI!L8</f>
        <v>0</v>
      </c>
      <c r="AR8" s="149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5.0002314707652413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6.77</v>
      </c>
      <c r="AB9" s="75">
        <f>-STOA!R9</f>
        <v>0</v>
      </c>
      <c r="AC9">
        <f t="shared" si="0"/>
        <v>0.11867085373046617</v>
      </c>
      <c r="AD9">
        <f t="shared" si="1"/>
        <v>9.9515606170347759</v>
      </c>
      <c r="AE9">
        <f>'IDT-1'!D9</f>
        <v>0</v>
      </c>
      <c r="AF9" s="24"/>
      <c r="AG9">
        <f t="shared" si="2"/>
        <v>9.9515606170347759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-1.7</v>
      </c>
      <c r="AM9" s="34">
        <f>RTM_PXI!L9</f>
        <v>0</v>
      </c>
      <c r="AN9" s="34">
        <f>RTM_PXI!R9</f>
        <v>0</v>
      </c>
      <c r="AO9" s="149">
        <f>GDAM_IEX!L9</f>
        <v>0</v>
      </c>
      <c r="AP9" s="149">
        <f>GDAM_IEX!R9</f>
        <v>0</v>
      </c>
      <c r="AQ9" s="149">
        <f>GDAM_PXI!L9</f>
        <v>0</v>
      </c>
      <c r="AR9" s="149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5.0002314707652413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6.77</v>
      </c>
      <c r="AB10" s="75">
        <f>-STOA!R10</f>
        <v>0</v>
      </c>
      <c r="AC10">
        <f t="shared" si="0"/>
        <v>0.11867085373046617</v>
      </c>
      <c r="AD10">
        <f t="shared" si="1"/>
        <v>9.9515606170347759</v>
      </c>
      <c r="AE10">
        <f>'IDT-1'!D10</f>
        <v>0</v>
      </c>
      <c r="AF10" s="24"/>
      <c r="AG10">
        <f t="shared" si="2"/>
        <v>9.9515606170347759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-1.7</v>
      </c>
      <c r="AM10" s="34">
        <f>RTM_PXI!L10</f>
        <v>0</v>
      </c>
      <c r="AN10" s="34">
        <f>RTM_PXI!R10</f>
        <v>0</v>
      </c>
      <c r="AO10" s="149">
        <f>GDAM_IEX!L10</f>
        <v>0</v>
      </c>
      <c r="AP10" s="149">
        <f>GDAM_IEX!R10</f>
        <v>0</v>
      </c>
      <c r="AQ10" s="149">
        <f>GDAM_PXI!L10</f>
        <v>0</v>
      </c>
      <c r="AR10" s="149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5.0002314707652413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6.77</v>
      </c>
      <c r="AB11" s="75">
        <f>-STOA!R11</f>
        <v>0</v>
      </c>
      <c r="AC11">
        <f t="shared" si="0"/>
        <v>0.1195586664826857</v>
      </c>
      <c r="AD11">
        <f t="shared" si="1"/>
        <v>9.8506728042825547</v>
      </c>
      <c r="AE11">
        <f>'IDT-1'!D11</f>
        <v>0</v>
      </c>
      <c r="AF11" s="24"/>
      <c r="AG11">
        <f t="shared" si="2"/>
        <v>9.8506728042825547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-1.8</v>
      </c>
      <c r="AM11" s="34">
        <f>RTM_PXI!L11</f>
        <v>0</v>
      </c>
      <c r="AN11" s="34">
        <f>RTM_PXI!R11</f>
        <v>0</v>
      </c>
      <c r="AO11" s="149">
        <f>GDAM_IEX!L11</f>
        <v>0</v>
      </c>
      <c r="AP11" s="149">
        <f>GDAM_IEX!R11</f>
        <v>0</v>
      </c>
      <c r="AQ11" s="149">
        <f>GDAM_PXI!L11</f>
        <v>0</v>
      </c>
      <c r="AR11" s="149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6.77</v>
      </c>
      <c r="AB12" s="75">
        <f>-STOA!R12</f>
        <v>0</v>
      </c>
      <c r="AC12">
        <f t="shared" si="0"/>
        <v>0.1195586664826857</v>
      </c>
      <c r="AD12">
        <f t="shared" si="1"/>
        <v>9.8506728042825547</v>
      </c>
      <c r="AE12">
        <f>'IDT-1'!D12</f>
        <v>0</v>
      </c>
      <c r="AF12" s="24"/>
      <c r="AG12">
        <f t="shared" si="2"/>
        <v>9.8506728042825547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-1.8</v>
      </c>
      <c r="AM12" s="34">
        <f>RTM_PXI!L12</f>
        <v>0</v>
      </c>
      <c r="AN12" s="34">
        <f>RTM_PXI!R12</f>
        <v>0</v>
      </c>
      <c r="AO12" s="149">
        <f>GDAM_IEX!L12</f>
        <v>0</v>
      </c>
      <c r="AP12" s="149">
        <f>GDAM_IEX!R12</f>
        <v>0</v>
      </c>
      <c r="AQ12" s="149">
        <f>GDAM_PXI!L12</f>
        <v>0</v>
      </c>
      <c r="AR12" s="149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6.77</v>
      </c>
      <c r="AB13" s="75">
        <f>-STOA!R13</f>
        <v>0</v>
      </c>
      <c r="AC13">
        <f t="shared" si="0"/>
        <v>0.1195586664826857</v>
      </c>
      <c r="AD13">
        <f t="shared" si="1"/>
        <v>9.8506728042825547</v>
      </c>
      <c r="AE13">
        <f>'IDT-1'!D13</f>
        <v>0</v>
      </c>
      <c r="AF13" s="24"/>
      <c r="AG13">
        <f t="shared" si="2"/>
        <v>9.8506728042825547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-1.8</v>
      </c>
      <c r="AM13" s="34">
        <f>RTM_PXI!L13</f>
        <v>0</v>
      </c>
      <c r="AN13" s="34">
        <f>RTM_PXI!R13</f>
        <v>0</v>
      </c>
      <c r="AO13" s="149">
        <f>GDAM_IEX!L13</f>
        <v>0</v>
      </c>
      <c r="AP13" s="149">
        <f>GDAM_IEX!R13</f>
        <v>0</v>
      </c>
      <c r="AQ13" s="149">
        <f>GDAM_PXI!L13</f>
        <v>0</v>
      </c>
      <c r="AR13" s="149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6.77</v>
      </c>
      <c r="AB14" s="75">
        <f>-STOA!R14</f>
        <v>0</v>
      </c>
      <c r="AC14">
        <f t="shared" si="0"/>
        <v>0.12310991749156383</v>
      </c>
      <c r="AD14">
        <f t="shared" si="1"/>
        <v>9.4471215532736768</v>
      </c>
      <c r="AE14">
        <f>'IDT-1'!D14</f>
        <v>0</v>
      </c>
      <c r="AF14" s="24"/>
      <c r="AG14">
        <f t="shared" si="2"/>
        <v>9.4471215532736768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-2.2000000000000002</v>
      </c>
      <c r="AM14" s="34">
        <f>RTM_PXI!L14</f>
        <v>0</v>
      </c>
      <c r="AN14" s="34">
        <f>RTM_PXI!R14</f>
        <v>0</v>
      </c>
      <c r="AO14" s="149">
        <f>GDAM_IEX!L14</f>
        <v>0</v>
      </c>
      <c r="AP14" s="149">
        <f>GDAM_IEX!R14</f>
        <v>0</v>
      </c>
      <c r="AQ14" s="149">
        <f>GDAM_PXI!L14</f>
        <v>0</v>
      </c>
      <c r="AR14" s="149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6.77</v>
      </c>
      <c r="AB15" s="75">
        <f>-STOA!R15</f>
        <v>0</v>
      </c>
      <c r="AC15">
        <f t="shared" si="0"/>
        <v>0.12310991749156383</v>
      </c>
      <c r="AD15">
        <f t="shared" si="1"/>
        <v>9.4471215532736768</v>
      </c>
      <c r="AE15">
        <f>'IDT-1'!D15</f>
        <v>0</v>
      </c>
      <c r="AF15" s="24"/>
      <c r="AG15">
        <f t="shared" si="2"/>
        <v>9.4471215532736768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-2.2000000000000002</v>
      </c>
      <c r="AM15" s="34">
        <f>RTM_PXI!L15</f>
        <v>0</v>
      </c>
      <c r="AN15" s="34">
        <f>RTM_PXI!R15</f>
        <v>0</v>
      </c>
      <c r="AO15" s="149">
        <f>GDAM_IEX!L15</f>
        <v>0</v>
      </c>
      <c r="AP15" s="149">
        <f>GDAM_IEX!R15</f>
        <v>0</v>
      </c>
      <c r="AQ15" s="149">
        <f>GDAM_PXI!L15</f>
        <v>0</v>
      </c>
      <c r="AR15" s="149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6.77</v>
      </c>
      <c r="AB16" s="75">
        <f>-STOA!R16</f>
        <v>0</v>
      </c>
      <c r="AC16">
        <f t="shared" si="0"/>
        <v>0.12310991749156383</v>
      </c>
      <c r="AD16">
        <f t="shared" si="1"/>
        <v>9.4471215532736768</v>
      </c>
      <c r="AE16">
        <f>'IDT-1'!D16</f>
        <v>0</v>
      </c>
      <c r="AF16" s="24"/>
      <c r="AG16">
        <f t="shared" si="2"/>
        <v>9.4471215532736768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-2.2000000000000002</v>
      </c>
      <c r="AM16" s="34">
        <f>RTM_PXI!L16</f>
        <v>0</v>
      </c>
      <c r="AN16" s="34">
        <f>RTM_PXI!R16</f>
        <v>0</v>
      </c>
      <c r="AO16" s="149">
        <f>GDAM_IEX!L16</f>
        <v>0</v>
      </c>
      <c r="AP16" s="149">
        <f>GDAM_IEX!R16</f>
        <v>0</v>
      </c>
      <c r="AQ16" s="149">
        <f>GDAM_PXI!L16</f>
        <v>0</v>
      </c>
      <c r="AR16" s="149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6.77</v>
      </c>
      <c r="AB17" s="75">
        <f>-STOA!R17</f>
        <v>0</v>
      </c>
      <c r="AC17">
        <f t="shared" si="0"/>
        <v>0.1195586664826857</v>
      </c>
      <c r="AD17">
        <f t="shared" si="1"/>
        <v>9.8506728042825547</v>
      </c>
      <c r="AE17">
        <f>'IDT-1'!D17</f>
        <v>0</v>
      </c>
      <c r="AF17" s="24"/>
      <c r="AG17">
        <f t="shared" si="2"/>
        <v>9.8506728042825547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-1.8</v>
      </c>
      <c r="AM17" s="34">
        <f>RTM_PXI!L17</f>
        <v>0</v>
      </c>
      <c r="AN17" s="34">
        <f>RTM_PXI!R17</f>
        <v>0</v>
      </c>
      <c r="AO17" s="149">
        <f>GDAM_IEX!L17</f>
        <v>0</v>
      </c>
      <c r="AP17" s="149">
        <f>GDAM_IEX!R17</f>
        <v>0</v>
      </c>
      <c r="AQ17" s="149">
        <f>GDAM_PXI!L17</f>
        <v>0</v>
      </c>
      <c r="AR17" s="149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6.77</v>
      </c>
      <c r="AB18" s="75">
        <f>-STOA!R18</f>
        <v>0</v>
      </c>
      <c r="AC18">
        <f t="shared" si="0"/>
        <v>0.1168952282260271</v>
      </c>
      <c r="AD18">
        <f t="shared" si="1"/>
        <v>10.153336242539213</v>
      </c>
      <c r="AE18">
        <f>'IDT-1'!D18</f>
        <v>0</v>
      </c>
      <c r="AF18" s="24"/>
      <c r="AG18">
        <f t="shared" si="2"/>
        <v>10.153336242539213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-1.5</v>
      </c>
      <c r="AM18" s="34">
        <f>RTM_PXI!L18</f>
        <v>0</v>
      </c>
      <c r="AN18" s="34">
        <f>RTM_PXI!R18</f>
        <v>0</v>
      </c>
      <c r="AO18" s="149">
        <f>GDAM_IEX!L18</f>
        <v>0</v>
      </c>
      <c r="AP18" s="149">
        <f>GDAM_IEX!R18</f>
        <v>0</v>
      </c>
      <c r="AQ18" s="149">
        <f>GDAM_PXI!L18</f>
        <v>0</v>
      </c>
      <c r="AR18" s="149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6.77</v>
      </c>
      <c r="AB19" s="75">
        <f>-STOA!R19</f>
        <v>0</v>
      </c>
      <c r="AC19">
        <f t="shared" si="0"/>
        <v>0.11245616446492944</v>
      </c>
      <c r="AD19">
        <f t="shared" si="1"/>
        <v>10.657775306300312</v>
      </c>
      <c r="AE19">
        <f>'IDT-1'!D19</f>
        <v>0</v>
      </c>
      <c r="AF19" s="24"/>
      <c r="AG19">
        <f t="shared" si="2"/>
        <v>10.657775306300312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-1</v>
      </c>
      <c r="AM19" s="34">
        <f>RTM_PXI!L19</f>
        <v>0</v>
      </c>
      <c r="AN19" s="34">
        <f>RTM_PXI!R19</f>
        <v>0</v>
      </c>
      <c r="AO19" s="149">
        <f>GDAM_IEX!L19</f>
        <v>0</v>
      </c>
      <c r="AP19" s="149">
        <f>GDAM_IEX!R19</f>
        <v>0</v>
      </c>
      <c r="AQ19" s="149">
        <f>GDAM_PXI!L19</f>
        <v>0</v>
      </c>
      <c r="AR19" s="149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6.77</v>
      </c>
      <c r="AB20" s="75">
        <f>-STOA!R20</f>
        <v>0</v>
      </c>
      <c r="AC20">
        <f t="shared" si="0"/>
        <v>0.11245616446492944</v>
      </c>
      <c r="AD20">
        <f t="shared" si="1"/>
        <v>10.657775306300312</v>
      </c>
      <c r="AE20">
        <f>'IDT-1'!D20</f>
        <v>0</v>
      </c>
      <c r="AF20" s="24"/>
      <c r="AG20">
        <f t="shared" si="2"/>
        <v>10.657775306300312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-1</v>
      </c>
      <c r="AM20" s="34">
        <f>RTM_PXI!L20</f>
        <v>0</v>
      </c>
      <c r="AN20" s="34">
        <f>RTM_PXI!R20</f>
        <v>0</v>
      </c>
      <c r="AO20" s="149">
        <f>GDAM_IEX!L20</f>
        <v>0</v>
      </c>
      <c r="AP20" s="149">
        <f>GDAM_IEX!R20</f>
        <v>0</v>
      </c>
      <c r="AQ20" s="149">
        <f>GDAM_PXI!L20</f>
        <v>0</v>
      </c>
      <c r="AR20" s="149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6.77</v>
      </c>
      <c r="AB21" s="75">
        <f>-STOA!R21</f>
        <v>0</v>
      </c>
      <c r="AC21">
        <f t="shared" si="0"/>
        <v>0.10357803694273413</v>
      </c>
      <c r="AD21">
        <f t="shared" si="1"/>
        <v>11.666653433822507</v>
      </c>
      <c r="AE21">
        <f>'IDT-1'!D21</f>
        <v>0</v>
      </c>
      <c r="AF21" s="24"/>
      <c r="AG21">
        <f t="shared" si="2"/>
        <v>11.666653433822507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9">
        <f>GDAM_IEX!L21</f>
        <v>0</v>
      </c>
      <c r="AP21" s="149">
        <f>GDAM_IEX!R21</f>
        <v>0</v>
      </c>
      <c r="AQ21" s="149">
        <f>GDAM_PXI!L21</f>
        <v>0</v>
      </c>
      <c r="AR21" s="149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6.77</v>
      </c>
      <c r="AB22" s="75">
        <f>-STOA!R22</f>
        <v>0</v>
      </c>
      <c r="AC22">
        <f t="shared" si="0"/>
        <v>0.11211403694273413</v>
      </c>
      <c r="AD22">
        <f t="shared" si="1"/>
        <v>12.628117433822508</v>
      </c>
      <c r="AE22">
        <f>'IDT-1'!D22</f>
        <v>0</v>
      </c>
      <c r="AF22" s="24"/>
      <c r="AG22">
        <f t="shared" si="2"/>
        <v>12.628117433822508</v>
      </c>
      <c r="AI22" s="34">
        <f>PXIL!L22</f>
        <v>0</v>
      </c>
      <c r="AJ22" s="34">
        <f>PXIL!R22</f>
        <v>0</v>
      </c>
      <c r="AK22" s="34">
        <f>RTM_IEX!L22</f>
        <v>0.97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9">
        <f>GDAM_IEX!L22</f>
        <v>0</v>
      </c>
      <c r="AP22" s="149">
        <f>GDAM_IEX!R22</f>
        <v>0</v>
      </c>
      <c r="AQ22" s="149">
        <f>GDAM_PXI!L22</f>
        <v>0</v>
      </c>
      <c r="AR22" s="149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5.0002314707652413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6.77</v>
      </c>
      <c r="AB23" s="75">
        <f>-STOA!R23</f>
        <v>0</v>
      </c>
      <c r="AC23">
        <f t="shared" si="0"/>
        <v>0.12566603694273412</v>
      </c>
      <c r="AD23">
        <f t="shared" si="1"/>
        <v>14.154565433822507</v>
      </c>
      <c r="AE23">
        <f>'IDT-1'!D23</f>
        <v>0</v>
      </c>
      <c r="AF23" s="24"/>
      <c r="AG23">
        <f t="shared" si="2"/>
        <v>14.154565433822507</v>
      </c>
      <c r="AI23" s="34">
        <f>PXIL!L23</f>
        <v>0</v>
      </c>
      <c r="AJ23" s="34">
        <f>PXIL!R23</f>
        <v>0</v>
      </c>
      <c r="AK23" s="34">
        <f>RTM_IEX!L23</f>
        <v>2.5099999999999998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9">
        <f>GDAM_IEX!L23</f>
        <v>0</v>
      </c>
      <c r="AP23" s="149">
        <f>GDAM_IEX!R23</f>
        <v>0</v>
      </c>
      <c r="AQ23" s="149">
        <f>GDAM_PXI!L23</f>
        <v>0</v>
      </c>
      <c r="AR23" s="149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5.0002314707652413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6.77</v>
      </c>
      <c r="AB24" s="75">
        <f>-STOA!R24</f>
        <v>0</v>
      </c>
      <c r="AC24">
        <f t="shared" si="0"/>
        <v>0.13763403694273413</v>
      </c>
      <c r="AD24">
        <f t="shared" si="1"/>
        <v>15.502597433822507</v>
      </c>
      <c r="AE24">
        <f>'IDT-1'!D24</f>
        <v>0</v>
      </c>
      <c r="AF24" s="24"/>
      <c r="AG24">
        <f t="shared" si="2"/>
        <v>15.502597433822507</v>
      </c>
      <c r="AI24" s="34">
        <f>PXIL!L24</f>
        <v>0</v>
      </c>
      <c r="AJ24" s="34">
        <f>PXIL!R24</f>
        <v>0</v>
      </c>
      <c r="AK24" s="34">
        <f>RTM_IEX!L24</f>
        <v>3.87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9">
        <f>GDAM_IEX!L24</f>
        <v>0</v>
      </c>
      <c r="AP24" s="149">
        <f>GDAM_IEX!R24</f>
        <v>0</v>
      </c>
      <c r="AQ24" s="149">
        <f>GDAM_PXI!L24</f>
        <v>0</v>
      </c>
      <c r="AR24" s="149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5.0002314707652413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6.77</v>
      </c>
      <c r="AB25" s="75">
        <f>-STOA!R25</f>
        <v>0</v>
      </c>
      <c r="AC25">
        <f t="shared" si="0"/>
        <v>0.16139403694273413</v>
      </c>
      <c r="AD25">
        <f t="shared" si="1"/>
        <v>18.178837433822505</v>
      </c>
      <c r="AE25">
        <f>'IDT-1'!D25</f>
        <v>0</v>
      </c>
      <c r="AF25" s="24"/>
      <c r="AG25">
        <f t="shared" si="2"/>
        <v>18.178837433822505</v>
      </c>
      <c r="AI25" s="34">
        <f>PXIL!L25</f>
        <v>0</v>
      </c>
      <c r="AJ25" s="34">
        <f>PXIL!R25</f>
        <v>0</v>
      </c>
      <c r="AK25" s="34">
        <f>RTM_IEX!L25</f>
        <v>6.57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9">
        <f>GDAM_IEX!L25</f>
        <v>0</v>
      </c>
      <c r="AP25" s="149">
        <f>GDAM_IEX!R25</f>
        <v>0</v>
      </c>
      <c r="AQ25" s="149">
        <f>GDAM_PXI!L25</f>
        <v>0</v>
      </c>
      <c r="AR25" s="149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5.0002314707652413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6.77</v>
      </c>
      <c r="AB26" s="75">
        <f>-STOA!R26</f>
        <v>0</v>
      </c>
      <c r="AC26">
        <f t="shared" si="0"/>
        <v>0.17846603694273411</v>
      </c>
      <c r="AD26">
        <f t="shared" si="1"/>
        <v>20.101765433822507</v>
      </c>
      <c r="AE26">
        <f>'IDT-1'!D26</f>
        <v>0</v>
      </c>
      <c r="AF26" s="24"/>
      <c r="AG26">
        <f t="shared" si="2"/>
        <v>20.101765433822507</v>
      </c>
      <c r="AI26" s="34">
        <f>PXIL!L26</f>
        <v>0</v>
      </c>
      <c r="AJ26" s="34">
        <f>PXIL!R26</f>
        <v>0</v>
      </c>
      <c r="AK26" s="34">
        <f>RTM_IEX!L26</f>
        <v>8.51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9">
        <f>GDAM_IEX!L26</f>
        <v>0</v>
      </c>
      <c r="AP26" s="149">
        <f>GDAM_IEX!R26</f>
        <v>0</v>
      </c>
      <c r="AQ26" s="149">
        <f>GDAM_PXI!L26</f>
        <v>0</v>
      </c>
      <c r="AR26" s="149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5.0002314707652413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6.77</v>
      </c>
      <c r="AB27" s="75">
        <f>-STOA!R27</f>
        <v>0</v>
      </c>
      <c r="AC27">
        <f t="shared" si="0"/>
        <v>0.19377803694273413</v>
      </c>
      <c r="AD27">
        <f t="shared" si="1"/>
        <v>21.826453433822504</v>
      </c>
      <c r="AE27">
        <f>'IDT-1'!D27</f>
        <v>0</v>
      </c>
      <c r="AF27" s="24"/>
      <c r="AG27">
        <f t="shared" si="2"/>
        <v>21.826453433822504</v>
      </c>
      <c r="AI27" s="34">
        <f>PXIL!L27</f>
        <v>0</v>
      </c>
      <c r="AJ27" s="34">
        <f>PXIL!R27</f>
        <v>0</v>
      </c>
      <c r="AK27" s="34">
        <f>RTM_IEX!L27</f>
        <v>10.25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9">
        <f>GDAM_IEX!L27</f>
        <v>0</v>
      </c>
      <c r="AP27" s="149">
        <f>GDAM_IEX!R27</f>
        <v>0</v>
      </c>
      <c r="AQ27" s="149">
        <f>GDAM_PXI!L27</f>
        <v>0</v>
      </c>
      <c r="AR27" s="149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5.0002258049948063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6.77</v>
      </c>
      <c r="AB28" s="75">
        <f>-STOA!R28</f>
        <v>0</v>
      </c>
      <c r="AC28">
        <f t="shared" si="0"/>
        <v>0.19544998708395428</v>
      </c>
      <c r="AD28">
        <f t="shared" si="1"/>
        <v>22.014775817910852</v>
      </c>
      <c r="AE28">
        <f>'IDT-1'!D28</f>
        <v>0</v>
      </c>
      <c r="AF28" s="24"/>
      <c r="AG28">
        <f t="shared" si="2"/>
        <v>22.014775817910852</v>
      </c>
      <c r="AI28" s="34">
        <f>PXIL!L28</f>
        <v>0</v>
      </c>
      <c r="AJ28" s="34">
        <f>PXIL!R28</f>
        <v>0</v>
      </c>
      <c r="AK28" s="34">
        <f>RTM_IEX!L28</f>
        <v>10.44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9">
        <f>GDAM_IEX!L28</f>
        <v>0</v>
      </c>
      <c r="AP28" s="149">
        <f>GDAM_IEX!R28</f>
        <v>0</v>
      </c>
      <c r="AQ28" s="149">
        <f>GDAM_PXI!L28</f>
        <v>0</v>
      </c>
      <c r="AR28" s="149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5.0002258049948063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6.77</v>
      </c>
      <c r="AB29" s="75">
        <f>-STOA!R29</f>
        <v>0</v>
      </c>
      <c r="AC29">
        <f t="shared" si="0"/>
        <v>0.19712198708395429</v>
      </c>
      <c r="AD29">
        <f t="shared" si="1"/>
        <v>22.203103817910851</v>
      </c>
      <c r="AE29">
        <f>'IDT-1'!D29</f>
        <v>0</v>
      </c>
      <c r="AF29" s="24"/>
      <c r="AG29">
        <f t="shared" si="2"/>
        <v>22.203103817910851</v>
      </c>
      <c r="AI29" s="34">
        <f>PXIL!L29</f>
        <v>0</v>
      </c>
      <c r="AJ29" s="34">
        <f>PXIL!R29</f>
        <v>0</v>
      </c>
      <c r="AK29" s="34">
        <f>RTM_IEX!L29</f>
        <v>10.63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9">
        <f>GDAM_IEX!L29</f>
        <v>0</v>
      </c>
      <c r="AP29" s="149">
        <f>GDAM_IEX!R29</f>
        <v>0</v>
      </c>
      <c r="AQ29" s="149">
        <f>GDAM_PXI!L29</f>
        <v>0</v>
      </c>
      <c r="AR29" s="149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5.0002258049948063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6.77</v>
      </c>
      <c r="AB30" s="75">
        <f>-STOA!R30</f>
        <v>0</v>
      </c>
      <c r="AC30">
        <f t="shared" si="0"/>
        <v>0.20143398708395427</v>
      </c>
      <c r="AD30">
        <f t="shared" si="1"/>
        <v>22.68879181791085</v>
      </c>
      <c r="AE30">
        <f>'IDT-1'!D30</f>
        <v>0</v>
      </c>
      <c r="AF30" s="24"/>
      <c r="AG30">
        <f t="shared" si="2"/>
        <v>22.68879181791085</v>
      </c>
      <c r="AI30" s="34">
        <f>PXIL!L30</f>
        <v>0</v>
      </c>
      <c r="AJ30" s="34">
        <f>PXIL!R30</f>
        <v>0</v>
      </c>
      <c r="AK30" s="34">
        <f>RTM_IEX!L30</f>
        <v>11.12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9">
        <f>GDAM_IEX!L30</f>
        <v>0</v>
      </c>
      <c r="AP30" s="149">
        <f>GDAM_IEX!R30</f>
        <v>0</v>
      </c>
      <c r="AQ30" s="149">
        <f>GDAM_PXI!L30</f>
        <v>0</v>
      </c>
      <c r="AR30" s="149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5.0002258049948063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7.2799999999999994</v>
      </c>
      <c r="AB31" s="75">
        <f>-STOA!R31</f>
        <v>0</v>
      </c>
      <c r="AC31">
        <f t="shared" si="0"/>
        <v>0.20160998708395433</v>
      </c>
      <c r="AD31">
        <f t="shared" si="1"/>
        <v>22.708615817910854</v>
      </c>
      <c r="AE31">
        <f>'IDT-1'!D31</f>
        <v>0</v>
      </c>
      <c r="AF31" s="24"/>
      <c r="AG31">
        <f t="shared" si="2"/>
        <v>22.708615817910854</v>
      </c>
      <c r="AI31" s="34">
        <f>PXIL!L31</f>
        <v>0</v>
      </c>
      <c r="AJ31" s="34">
        <f>PXIL!R31</f>
        <v>0</v>
      </c>
      <c r="AK31" s="34">
        <f>RTM_IEX!L31</f>
        <v>10.63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9">
        <f>GDAM_IEX!L31</f>
        <v>0</v>
      </c>
      <c r="AP31" s="149">
        <f>GDAM_IEX!R31</f>
        <v>0</v>
      </c>
      <c r="AQ31" s="149">
        <f>GDAM_PXI!L31</f>
        <v>0</v>
      </c>
      <c r="AR31" s="149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5.0002258049948063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7.6</v>
      </c>
      <c r="AB32" s="75">
        <f>-STOA!R32</f>
        <v>0</v>
      </c>
      <c r="AC32">
        <f t="shared" si="0"/>
        <v>0.20442598708395432</v>
      </c>
      <c r="AD32">
        <f t="shared" si="1"/>
        <v>23.025799817910855</v>
      </c>
      <c r="AE32">
        <f>'IDT-1'!D32</f>
        <v>0</v>
      </c>
      <c r="AF32" s="24"/>
      <c r="AG32">
        <f t="shared" si="2"/>
        <v>23.025799817910855</v>
      </c>
      <c r="AI32" s="34">
        <f>PXIL!L32</f>
        <v>0</v>
      </c>
      <c r="AJ32" s="34">
        <f>PXIL!R32</f>
        <v>0</v>
      </c>
      <c r="AK32" s="34">
        <f>RTM_IEX!L32</f>
        <v>10.63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9">
        <f>GDAM_IEX!L32</f>
        <v>0</v>
      </c>
      <c r="AP32" s="149">
        <f>GDAM_IEX!R32</f>
        <v>0</v>
      </c>
      <c r="AQ32" s="149">
        <f>GDAM_PXI!L32</f>
        <v>0</v>
      </c>
      <c r="AR32" s="149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5.0002258049948063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7.9799999999999995</v>
      </c>
      <c r="AB33" s="75">
        <f>-STOA!R33</f>
        <v>0</v>
      </c>
      <c r="AC33">
        <f t="shared" si="0"/>
        <v>0.20354598708395433</v>
      </c>
      <c r="AD33">
        <f t="shared" si="1"/>
        <v>22.926679817910852</v>
      </c>
      <c r="AE33">
        <f>'IDT-1'!D33</f>
        <v>0</v>
      </c>
      <c r="AF33" s="24"/>
      <c r="AG33">
        <f t="shared" si="2"/>
        <v>22.926679817910852</v>
      </c>
      <c r="AI33" s="34">
        <f>PXIL!L33</f>
        <v>0</v>
      </c>
      <c r="AJ33" s="34">
        <f>PXIL!R33</f>
        <v>0</v>
      </c>
      <c r="AK33" s="34">
        <f>RTM_IEX!L33</f>
        <v>10.15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9">
        <f>GDAM_IEX!L33</f>
        <v>0</v>
      </c>
      <c r="AP33" s="149">
        <f>GDAM_IEX!R33</f>
        <v>0</v>
      </c>
      <c r="AQ33" s="149">
        <f>GDAM_PXI!L33</f>
        <v>0</v>
      </c>
      <c r="AR33" s="149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5.0002258049948063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8.39</v>
      </c>
      <c r="AB34" s="75">
        <f>-STOA!R34</f>
        <v>0</v>
      </c>
      <c r="AC34">
        <f t="shared" si="0"/>
        <v>0.1969459870839543</v>
      </c>
      <c r="AD34">
        <f t="shared" si="1"/>
        <v>22.183279817910854</v>
      </c>
      <c r="AE34">
        <f>'IDT-1'!D34</f>
        <v>0</v>
      </c>
      <c r="AF34" s="24"/>
      <c r="AG34">
        <f t="shared" si="2"/>
        <v>22.183279817910854</v>
      </c>
      <c r="AI34" s="34">
        <f>PXIL!L34</f>
        <v>0</v>
      </c>
      <c r="AJ34" s="34">
        <f>PXIL!R34</f>
        <v>0</v>
      </c>
      <c r="AK34" s="34">
        <f>RTM_IEX!L34</f>
        <v>8.99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9">
        <f>GDAM_IEX!L34</f>
        <v>0</v>
      </c>
      <c r="AP34" s="149">
        <f>GDAM_IEX!R34</f>
        <v>0</v>
      </c>
      <c r="AQ34" s="149">
        <f>GDAM_PXI!L34</f>
        <v>0</v>
      </c>
      <c r="AR34" s="149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5.0002258049948063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8.86</v>
      </c>
      <c r="AB35" s="75">
        <f>-STOA!R35</f>
        <v>0</v>
      </c>
      <c r="AC35">
        <f t="shared" si="0"/>
        <v>0.19509798708395432</v>
      </c>
      <c r="AD35">
        <f t="shared" si="1"/>
        <v>21.975127817910852</v>
      </c>
      <c r="AE35">
        <f>'IDT-1'!D35</f>
        <v>0</v>
      </c>
      <c r="AF35" s="24"/>
      <c r="AG35">
        <f t="shared" si="2"/>
        <v>21.975127817910852</v>
      </c>
      <c r="AI35" s="34">
        <f>PXIL!L35</f>
        <v>0</v>
      </c>
      <c r="AJ35" s="34">
        <f>PXIL!R35</f>
        <v>0</v>
      </c>
      <c r="AK35" s="34">
        <f>RTM_IEX!L35</f>
        <v>8.31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9">
        <f>GDAM_IEX!L35</f>
        <v>0</v>
      </c>
      <c r="AP35" s="149">
        <f>GDAM_IEX!R35</f>
        <v>0</v>
      </c>
      <c r="AQ35" s="149">
        <f>GDAM_PXI!L35</f>
        <v>0</v>
      </c>
      <c r="AR35" s="149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5.0002258049948063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9.32</v>
      </c>
      <c r="AB36" s="75">
        <f>-STOA!R36</f>
        <v>0</v>
      </c>
      <c r="AC36">
        <f t="shared" si="0"/>
        <v>0.18726598708395428</v>
      </c>
      <c r="AD36">
        <f t="shared" si="1"/>
        <v>21.092959817910852</v>
      </c>
      <c r="AE36">
        <f>'IDT-1'!D36</f>
        <v>0</v>
      </c>
      <c r="AF36" s="24"/>
      <c r="AG36">
        <f t="shared" si="2"/>
        <v>21.092959817910852</v>
      </c>
      <c r="AI36" s="34">
        <f>PXIL!L36</f>
        <v>0</v>
      </c>
      <c r="AJ36" s="34">
        <f>PXIL!R36</f>
        <v>0</v>
      </c>
      <c r="AK36" s="34">
        <f>RTM_IEX!L36</f>
        <v>6.96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9">
        <f>GDAM_IEX!L36</f>
        <v>0</v>
      </c>
      <c r="AP36" s="149">
        <f>GDAM_IEX!R36</f>
        <v>0</v>
      </c>
      <c r="AQ36" s="149">
        <f>GDAM_PXI!L36</f>
        <v>0</v>
      </c>
      <c r="AR36" s="149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5.0002258049948063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9.7899999999999991</v>
      </c>
      <c r="AB37" s="75">
        <f>-STOA!R37</f>
        <v>0</v>
      </c>
      <c r="AC37">
        <f t="shared" si="0"/>
        <v>0.18796998708395429</v>
      </c>
      <c r="AD37">
        <f t="shared" si="1"/>
        <v>21.172255817910852</v>
      </c>
      <c r="AE37">
        <f>'IDT-1'!D37</f>
        <v>0</v>
      </c>
      <c r="AF37" s="24"/>
      <c r="AG37">
        <f t="shared" si="2"/>
        <v>21.172255817910852</v>
      </c>
      <c r="AI37" s="34">
        <f>PXIL!L37</f>
        <v>0</v>
      </c>
      <c r="AJ37" s="34">
        <f>PXIL!R37</f>
        <v>0</v>
      </c>
      <c r="AK37" s="34">
        <f>RTM_IEX!L37</f>
        <v>6.57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9">
        <f>GDAM_IEX!L37</f>
        <v>0</v>
      </c>
      <c r="AP37" s="149">
        <f>GDAM_IEX!R37</f>
        <v>0</v>
      </c>
      <c r="AQ37" s="149">
        <f>GDAM_PXI!L37</f>
        <v>0</v>
      </c>
      <c r="AR37" s="149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5.0002258049948063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10.24</v>
      </c>
      <c r="AB38" s="75">
        <f>-STOA!R38</f>
        <v>0</v>
      </c>
      <c r="AC38">
        <f t="shared" si="0"/>
        <v>0.18770598708395431</v>
      </c>
      <c r="AD38">
        <f t="shared" si="1"/>
        <v>21.142519817910852</v>
      </c>
      <c r="AE38">
        <f>'IDT-1'!D38</f>
        <v>0</v>
      </c>
      <c r="AF38" s="24"/>
      <c r="AG38">
        <f t="shared" si="2"/>
        <v>21.142519817910852</v>
      </c>
      <c r="AI38" s="34">
        <f>PXIL!L38</f>
        <v>0</v>
      </c>
      <c r="AJ38" s="34">
        <f>PXIL!R38</f>
        <v>0</v>
      </c>
      <c r="AK38" s="34">
        <f>RTM_IEX!L38</f>
        <v>6.09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9">
        <f>GDAM_IEX!L38</f>
        <v>0</v>
      </c>
      <c r="AP38" s="149">
        <f>GDAM_IEX!R38</f>
        <v>0</v>
      </c>
      <c r="AQ38" s="149">
        <f>GDAM_PXI!L38</f>
        <v>0</v>
      </c>
      <c r="AR38" s="149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5.0002314707652413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10.7</v>
      </c>
      <c r="AB39" s="75">
        <f>-STOA!R39</f>
        <v>0</v>
      </c>
      <c r="AC39">
        <f t="shared" si="0"/>
        <v>0.18920203694273413</v>
      </c>
      <c r="AD39">
        <f t="shared" si="1"/>
        <v>21.311029433822505</v>
      </c>
      <c r="AE39">
        <f>'IDT-1'!D39</f>
        <v>0</v>
      </c>
      <c r="AF39" s="24"/>
      <c r="AG39">
        <f t="shared" si="2"/>
        <v>21.311029433822505</v>
      </c>
      <c r="AI39" s="34">
        <f>PXIL!L39</f>
        <v>0</v>
      </c>
      <c r="AJ39" s="34">
        <f>PXIL!R39</f>
        <v>0</v>
      </c>
      <c r="AK39" s="34">
        <f>RTM_IEX!L39</f>
        <v>5.8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9">
        <f>GDAM_IEX!L39</f>
        <v>0</v>
      </c>
      <c r="AP39" s="149">
        <f>GDAM_IEX!R39</f>
        <v>0</v>
      </c>
      <c r="AQ39" s="149">
        <f>GDAM_PXI!L39</f>
        <v>0</v>
      </c>
      <c r="AR39" s="149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5.0002314707652413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11.149999999999999</v>
      </c>
      <c r="AB40" s="75">
        <f>-STOA!R40</f>
        <v>0</v>
      </c>
      <c r="AC40">
        <f t="shared" si="0"/>
        <v>0.18893803694273414</v>
      </c>
      <c r="AD40">
        <f t="shared" si="1"/>
        <v>21.281293433822508</v>
      </c>
      <c r="AE40">
        <f>'IDT-1'!D40</f>
        <v>0</v>
      </c>
      <c r="AF40" s="24"/>
      <c r="AG40">
        <f t="shared" si="2"/>
        <v>21.281293433822508</v>
      </c>
      <c r="AI40" s="34">
        <f>PXIL!L40</f>
        <v>0</v>
      </c>
      <c r="AJ40" s="34">
        <f>PXIL!R40</f>
        <v>0</v>
      </c>
      <c r="AK40" s="34">
        <f>RTM_IEX!L40</f>
        <v>5.32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9">
        <f>GDAM_IEX!L40</f>
        <v>0</v>
      </c>
      <c r="AP40" s="149">
        <f>GDAM_IEX!R40</f>
        <v>0</v>
      </c>
      <c r="AQ40" s="149">
        <f>GDAM_PXI!L40</f>
        <v>0</v>
      </c>
      <c r="AR40" s="149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5.0002314707652413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11.52</v>
      </c>
      <c r="AB41" s="75">
        <f>-STOA!R41</f>
        <v>0</v>
      </c>
      <c r="AC41">
        <f t="shared" si="0"/>
        <v>0.19043403694273411</v>
      </c>
      <c r="AD41">
        <f t="shared" si="1"/>
        <v>21.449797433822507</v>
      </c>
      <c r="AE41">
        <f>'IDT-1'!D41</f>
        <v>0</v>
      </c>
      <c r="AF41" s="24"/>
      <c r="AG41">
        <f t="shared" si="2"/>
        <v>21.449797433822507</v>
      </c>
      <c r="AI41" s="34">
        <f>PXIL!L41</f>
        <v>0</v>
      </c>
      <c r="AJ41" s="34">
        <f>PXIL!R41</f>
        <v>0</v>
      </c>
      <c r="AK41" s="34">
        <f>RTM_IEX!L41</f>
        <v>5.12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9">
        <f>GDAM_IEX!L41</f>
        <v>0</v>
      </c>
      <c r="AP41" s="149">
        <f>GDAM_IEX!R41</f>
        <v>0</v>
      </c>
      <c r="AQ41" s="149">
        <f>GDAM_PXI!L41</f>
        <v>0</v>
      </c>
      <c r="AR41" s="149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5.0002314707652413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11.879999999999999</v>
      </c>
      <c r="AB42" s="75">
        <f>-STOA!R42</f>
        <v>0</v>
      </c>
      <c r="AC42">
        <f t="shared" si="0"/>
        <v>0.18937803694273411</v>
      </c>
      <c r="AD42">
        <f t="shared" si="1"/>
        <v>21.330853433822504</v>
      </c>
      <c r="AE42">
        <f>'IDT-1'!D42</f>
        <v>0</v>
      </c>
      <c r="AF42" s="24"/>
      <c r="AG42">
        <f t="shared" si="2"/>
        <v>21.330853433822504</v>
      </c>
      <c r="AI42" s="34">
        <f>PXIL!L42</f>
        <v>0</v>
      </c>
      <c r="AJ42" s="34">
        <f>PXIL!R42</f>
        <v>0</v>
      </c>
      <c r="AK42" s="34">
        <f>RTM_IEX!L42</f>
        <v>4.6399999999999997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9">
        <f>GDAM_IEX!L42</f>
        <v>0</v>
      </c>
      <c r="AP42" s="149">
        <f>GDAM_IEX!R42</f>
        <v>0</v>
      </c>
      <c r="AQ42" s="149">
        <f>GDAM_PXI!L42</f>
        <v>0</v>
      </c>
      <c r="AR42" s="149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5.0002314707652413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12.23</v>
      </c>
      <c r="AB43" s="75">
        <f>-STOA!R43</f>
        <v>0</v>
      </c>
      <c r="AC43">
        <f t="shared" si="0"/>
        <v>0.18902603694273412</v>
      </c>
      <c r="AD43">
        <f t="shared" si="1"/>
        <v>21.291205433822505</v>
      </c>
      <c r="AE43">
        <f>'IDT-1'!D43</f>
        <v>0</v>
      </c>
      <c r="AF43" s="24"/>
      <c r="AG43">
        <f t="shared" si="2"/>
        <v>21.291205433822505</v>
      </c>
      <c r="AI43" s="34">
        <f>PXIL!L43</f>
        <v>0</v>
      </c>
      <c r="AJ43" s="34">
        <f>PXIL!R43</f>
        <v>0</v>
      </c>
      <c r="AK43" s="34">
        <f>RTM_IEX!L43</f>
        <v>4.25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9">
        <f>GDAM_IEX!L43</f>
        <v>0</v>
      </c>
      <c r="AP43" s="149">
        <f>GDAM_IEX!R43</f>
        <v>0</v>
      </c>
      <c r="AQ43" s="149">
        <f>GDAM_PXI!L43</f>
        <v>0</v>
      </c>
      <c r="AR43" s="149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5.0002314707652413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12.53</v>
      </c>
      <c r="AB44" s="75">
        <f>-STOA!R44</f>
        <v>0</v>
      </c>
      <c r="AC44">
        <f t="shared" si="0"/>
        <v>0.18911403694273415</v>
      </c>
      <c r="AD44">
        <f t="shared" si="1"/>
        <v>21.301117433822508</v>
      </c>
      <c r="AE44">
        <f>'IDT-1'!D44</f>
        <v>0</v>
      </c>
      <c r="AF44" s="24"/>
      <c r="AG44">
        <f t="shared" si="2"/>
        <v>21.301117433822508</v>
      </c>
      <c r="AI44" s="34">
        <f>PXIL!L44</f>
        <v>0</v>
      </c>
      <c r="AJ44" s="34">
        <f>PXIL!R44</f>
        <v>0</v>
      </c>
      <c r="AK44" s="34">
        <f>RTM_IEX!L44</f>
        <v>3.96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9">
        <f>GDAM_IEX!L44</f>
        <v>0</v>
      </c>
      <c r="AP44" s="149">
        <f>GDAM_IEX!R44</f>
        <v>0</v>
      </c>
      <c r="AQ44" s="149">
        <f>GDAM_PXI!L44</f>
        <v>0</v>
      </c>
      <c r="AR44" s="149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5.0002314707652413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12.75</v>
      </c>
      <c r="AB45" s="75">
        <f>-STOA!R45</f>
        <v>0</v>
      </c>
      <c r="AC45">
        <f t="shared" si="0"/>
        <v>0.18515403694273416</v>
      </c>
      <c r="AD45">
        <f t="shared" si="1"/>
        <v>20.855077433822508</v>
      </c>
      <c r="AE45">
        <f>'IDT-1'!D45</f>
        <v>0</v>
      </c>
      <c r="AF45" s="24"/>
      <c r="AG45">
        <f t="shared" si="2"/>
        <v>20.855077433822508</v>
      </c>
      <c r="AI45" s="34">
        <f>PXIL!L45</f>
        <v>0</v>
      </c>
      <c r="AJ45" s="34">
        <f>PXIL!R45</f>
        <v>0</v>
      </c>
      <c r="AK45" s="34">
        <f>RTM_IEX!L45</f>
        <v>3.29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9">
        <f>GDAM_IEX!L45</f>
        <v>0</v>
      </c>
      <c r="AP45" s="149">
        <f>GDAM_IEX!R45</f>
        <v>0</v>
      </c>
      <c r="AQ45" s="149">
        <f>GDAM_PXI!L45</f>
        <v>0</v>
      </c>
      <c r="AR45" s="149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5.0002314707652413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12.899999999999999</v>
      </c>
      <c r="AB46" s="75">
        <f>-STOA!R46</f>
        <v>0</v>
      </c>
      <c r="AC46">
        <f t="shared" si="0"/>
        <v>0.18049003694273413</v>
      </c>
      <c r="AD46">
        <f t="shared" si="1"/>
        <v>20.329741433822505</v>
      </c>
      <c r="AE46">
        <f>'IDT-1'!D46</f>
        <v>0</v>
      </c>
      <c r="AF46" s="24"/>
      <c r="AG46">
        <f t="shared" si="2"/>
        <v>20.329741433822505</v>
      </c>
      <c r="AI46" s="34">
        <f>PXIL!L46</f>
        <v>0</v>
      </c>
      <c r="AJ46" s="34">
        <f>PXIL!R46</f>
        <v>0</v>
      </c>
      <c r="AK46" s="34">
        <f>RTM_IEX!L46</f>
        <v>2.61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9">
        <f>GDAM_IEX!L46</f>
        <v>0</v>
      </c>
      <c r="AP46" s="149">
        <f>GDAM_IEX!R46</f>
        <v>0</v>
      </c>
      <c r="AQ46" s="149">
        <f>GDAM_PXI!L46</f>
        <v>0</v>
      </c>
      <c r="AR46" s="149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5.0002314707652413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13.1</v>
      </c>
      <c r="AB47" s="75">
        <f>-STOA!R47</f>
        <v>0</v>
      </c>
      <c r="AC47">
        <f t="shared" si="0"/>
        <v>0.17969803694273412</v>
      </c>
      <c r="AD47">
        <f t="shared" si="1"/>
        <v>20.240533433822506</v>
      </c>
      <c r="AE47">
        <f>'IDT-1'!D47</f>
        <v>0</v>
      </c>
      <c r="AF47" s="24"/>
      <c r="AG47">
        <f t="shared" si="2"/>
        <v>20.240533433822506</v>
      </c>
      <c r="AI47" s="34">
        <f>PXIL!L47</f>
        <v>0</v>
      </c>
      <c r="AJ47" s="34">
        <f>PXIL!R47</f>
        <v>0</v>
      </c>
      <c r="AK47" s="34">
        <f>RTM_IEX!L47</f>
        <v>2.3199999999999998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9">
        <f>GDAM_IEX!L47</f>
        <v>0</v>
      </c>
      <c r="AP47" s="149">
        <f>GDAM_IEX!R47</f>
        <v>0</v>
      </c>
      <c r="AQ47" s="149">
        <f>GDAM_PXI!L47</f>
        <v>0</v>
      </c>
      <c r="AR47" s="149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5.0002314707652413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13.28</v>
      </c>
      <c r="AB48" s="75">
        <f>-STOA!R48</f>
        <v>0</v>
      </c>
      <c r="AC48">
        <f t="shared" si="0"/>
        <v>0.17785003694273413</v>
      </c>
      <c r="AD48">
        <f t="shared" si="1"/>
        <v>20.032381433822508</v>
      </c>
      <c r="AE48">
        <f>'IDT-1'!D48</f>
        <v>0</v>
      </c>
      <c r="AF48" s="24"/>
      <c r="AG48">
        <f t="shared" si="2"/>
        <v>20.032381433822508</v>
      </c>
      <c r="AI48" s="34">
        <f>PXIL!L48</f>
        <v>0</v>
      </c>
      <c r="AJ48" s="34">
        <f>PXIL!R48</f>
        <v>0</v>
      </c>
      <c r="AK48" s="34">
        <f>RTM_IEX!L48</f>
        <v>1.93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9">
        <f>GDAM_IEX!L48</f>
        <v>0</v>
      </c>
      <c r="AP48" s="149">
        <f>GDAM_IEX!R48</f>
        <v>0</v>
      </c>
      <c r="AQ48" s="149">
        <f>GDAM_PXI!L48</f>
        <v>0</v>
      </c>
      <c r="AR48" s="149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5.0002314707652413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13.44</v>
      </c>
      <c r="AB49" s="75">
        <f>-STOA!R49</f>
        <v>0</v>
      </c>
      <c r="AC49">
        <f t="shared" si="0"/>
        <v>0.17925803694273412</v>
      </c>
      <c r="AD49">
        <f t="shared" si="1"/>
        <v>20.190973433822506</v>
      </c>
      <c r="AE49">
        <f>'IDT-1'!D49</f>
        <v>0</v>
      </c>
      <c r="AF49" s="24"/>
      <c r="AG49">
        <f t="shared" si="2"/>
        <v>20.190973433822506</v>
      </c>
      <c r="AI49" s="34">
        <f>PXIL!L49</f>
        <v>0</v>
      </c>
      <c r="AJ49" s="34">
        <f>PXIL!R49</f>
        <v>0</v>
      </c>
      <c r="AK49" s="34">
        <f>RTM_IEX!L49</f>
        <v>1.93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9">
        <f>GDAM_IEX!L49</f>
        <v>0</v>
      </c>
      <c r="AP49" s="149">
        <f>GDAM_IEX!R49</f>
        <v>0</v>
      </c>
      <c r="AQ49" s="149">
        <f>GDAM_PXI!L49</f>
        <v>0</v>
      </c>
      <c r="AR49" s="149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5.0002314707652413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13.39</v>
      </c>
      <c r="AB50" s="75">
        <f>-STOA!R50</f>
        <v>0</v>
      </c>
      <c r="AC50">
        <f t="shared" si="0"/>
        <v>0.17881803694273415</v>
      </c>
      <c r="AD50">
        <f t="shared" si="1"/>
        <v>20.14141343382251</v>
      </c>
      <c r="AE50">
        <f>'IDT-1'!D50</f>
        <v>0</v>
      </c>
      <c r="AF50" s="24"/>
      <c r="AG50">
        <f t="shared" si="2"/>
        <v>20.14141343382251</v>
      </c>
      <c r="AI50" s="34">
        <f>PXIL!L50</f>
        <v>0</v>
      </c>
      <c r="AJ50" s="34">
        <f>PXIL!R50</f>
        <v>0</v>
      </c>
      <c r="AK50" s="34">
        <f>RTM_IEX!L50</f>
        <v>1.93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9">
        <f>GDAM_IEX!L50</f>
        <v>0</v>
      </c>
      <c r="AP50" s="149">
        <f>GDAM_IEX!R50</f>
        <v>0</v>
      </c>
      <c r="AQ50" s="149">
        <f>GDAM_PXI!L50</f>
        <v>0</v>
      </c>
      <c r="AR50" s="149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5.0002314707652413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13.5</v>
      </c>
      <c r="AB51" s="75">
        <f>-STOA!R51</f>
        <v>0</v>
      </c>
      <c r="AC51">
        <f t="shared" si="0"/>
        <v>0.17556203694273415</v>
      </c>
      <c r="AD51">
        <f t="shared" si="1"/>
        <v>19.77466943382251</v>
      </c>
      <c r="AE51">
        <f>'IDT-1'!D51</f>
        <v>0</v>
      </c>
      <c r="AF51" s="24"/>
      <c r="AG51">
        <f t="shared" si="2"/>
        <v>19.77466943382251</v>
      </c>
      <c r="AI51" s="34">
        <f>PXIL!L51</f>
        <v>0</v>
      </c>
      <c r="AJ51" s="34">
        <f>PXIL!R51</f>
        <v>0</v>
      </c>
      <c r="AK51" s="34">
        <f>RTM_IEX!L51</f>
        <v>1.45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9">
        <f>GDAM_IEX!L51</f>
        <v>0</v>
      </c>
      <c r="AP51" s="149">
        <f>GDAM_IEX!R51</f>
        <v>0</v>
      </c>
      <c r="AQ51" s="149">
        <f>GDAM_PXI!L51</f>
        <v>0</v>
      </c>
      <c r="AR51" s="149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5.0002314707652413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13.44</v>
      </c>
      <c r="AB52" s="75">
        <f>-STOA!R52</f>
        <v>0</v>
      </c>
      <c r="AC52">
        <f t="shared" si="0"/>
        <v>0.17503403694273412</v>
      </c>
      <c r="AD52">
        <f t="shared" si="1"/>
        <v>19.715197433822507</v>
      </c>
      <c r="AE52">
        <f>'IDT-1'!D52</f>
        <v>0</v>
      </c>
      <c r="AF52" s="24"/>
      <c r="AG52">
        <f t="shared" si="2"/>
        <v>19.715197433822507</v>
      </c>
      <c r="AI52" s="34">
        <f>PXIL!L52</f>
        <v>0</v>
      </c>
      <c r="AJ52" s="34">
        <f>PXIL!R52</f>
        <v>0</v>
      </c>
      <c r="AK52" s="34">
        <f>RTM_IEX!L52</f>
        <v>1.45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9">
        <f>GDAM_IEX!L52</f>
        <v>0</v>
      </c>
      <c r="AP52" s="149">
        <f>GDAM_IEX!R52</f>
        <v>0</v>
      </c>
      <c r="AQ52" s="149">
        <f>GDAM_PXI!L52</f>
        <v>0</v>
      </c>
      <c r="AR52" s="149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5.0002314707652413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10.7</v>
      </c>
      <c r="AB53" s="75">
        <f>-STOA!R53</f>
        <v>0</v>
      </c>
      <c r="AC53">
        <f t="shared" si="0"/>
        <v>0.16711403694273413</v>
      </c>
      <c r="AD53">
        <f t="shared" si="1"/>
        <v>18.823117433822507</v>
      </c>
      <c r="AE53">
        <f>'IDT-1'!D53</f>
        <v>0</v>
      </c>
      <c r="AF53" s="24"/>
      <c r="AG53">
        <f t="shared" si="2"/>
        <v>18.823117433822507</v>
      </c>
      <c r="AI53" s="34">
        <f>PXIL!L53</f>
        <v>0</v>
      </c>
      <c r="AJ53" s="34">
        <f>PXIL!R53</f>
        <v>0</v>
      </c>
      <c r="AK53" s="34">
        <f>RTM_IEX!L53</f>
        <v>3.29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9">
        <f>GDAM_IEX!L53</f>
        <v>0</v>
      </c>
      <c r="AP53" s="149">
        <f>GDAM_IEX!R53</f>
        <v>0</v>
      </c>
      <c r="AQ53" s="149">
        <f>GDAM_PXI!L53</f>
        <v>0</v>
      </c>
      <c r="AR53" s="149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5.0002314707652413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13.32</v>
      </c>
      <c r="AB54" s="75">
        <f>-STOA!R54</f>
        <v>0</v>
      </c>
      <c r="AC54">
        <f t="shared" si="0"/>
        <v>0.16720203694273414</v>
      </c>
      <c r="AD54">
        <f t="shared" si="1"/>
        <v>18.83302943382251</v>
      </c>
      <c r="AE54">
        <f>'IDT-1'!D54</f>
        <v>0</v>
      </c>
      <c r="AF54" s="24"/>
      <c r="AG54">
        <f t="shared" si="2"/>
        <v>18.83302943382251</v>
      </c>
      <c r="AI54" s="34">
        <f>PXIL!L54</f>
        <v>0</v>
      </c>
      <c r="AJ54" s="34">
        <f>PXIL!R54</f>
        <v>0</v>
      </c>
      <c r="AK54" s="34">
        <f>RTM_IEX!L54</f>
        <v>0.68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9">
        <f>GDAM_IEX!L54</f>
        <v>0</v>
      </c>
      <c r="AP54" s="149">
        <f>GDAM_IEX!R54</f>
        <v>0</v>
      </c>
      <c r="AQ54" s="149">
        <f>GDAM_PXI!L54</f>
        <v>0</v>
      </c>
      <c r="AR54" s="149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5.0002314707652413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12.55</v>
      </c>
      <c r="AB55" s="75">
        <f>-STOA!R55</f>
        <v>0</v>
      </c>
      <c r="AC55">
        <f t="shared" si="0"/>
        <v>0.16632203694273412</v>
      </c>
      <c r="AD55">
        <f t="shared" si="1"/>
        <v>18.733909433822507</v>
      </c>
      <c r="AE55">
        <f>'IDT-1'!D55</f>
        <v>0</v>
      </c>
      <c r="AF55" s="24"/>
      <c r="AG55">
        <f t="shared" si="2"/>
        <v>18.733909433822507</v>
      </c>
      <c r="AI55" s="34">
        <f>PXIL!L55</f>
        <v>0</v>
      </c>
      <c r="AJ55" s="34">
        <f>PXIL!R55</f>
        <v>0</v>
      </c>
      <c r="AK55" s="34">
        <f>RTM_IEX!L55</f>
        <v>1.35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9">
        <f>GDAM_IEX!L55</f>
        <v>0</v>
      </c>
      <c r="AP55" s="149">
        <f>GDAM_IEX!R55</f>
        <v>0</v>
      </c>
      <c r="AQ55" s="149">
        <f>GDAM_PXI!L55</f>
        <v>0</v>
      </c>
      <c r="AR55" s="149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5.0002314707652413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12.559999999999999</v>
      </c>
      <c r="AB56" s="75">
        <f>-STOA!R56</f>
        <v>0</v>
      </c>
      <c r="AC56">
        <f t="shared" si="0"/>
        <v>0.16218603694273409</v>
      </c>
      <c r="AD56">
        <f t="shared" si="1"/>
        <v>18.268045433822504</v>
      </c>
      <c r="AE56">
        <f>'IDT-1'!D56</f>
        <v>0</v>
      </c>
      <c r="AF56" s="24"/>
      <c r="AG56">
        <f t="shared" si="2"/>
        <v>18.268045433822504</v>
      </c>
      <c r="AI56" s="34">
        <f>PXIL!L56</f>
        <v>0</v>
      </c>
      <c r="AJ56" s="34">
        <f>PXIL!R56</f>
        <v>0</v>
      </c>
      <c r="AK56" s="34">
        <f>RTM_IEX!L56</f>
        <v>0.87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9">
        <f>GDAM_IEX!L56</f>
        <v>0</v>
      </c>
      <c r="AP56" s="149">
        <f>GDAM_IEX!R56</f>
        <v>0</v>
      </c>
      <c r="AQ56" s="149">
        <f>GDAM_PXI!L56</f>
        <v>0</v>
      </c>
      <c r="AR56" s="149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5.0002314707652413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11.87</v>
      </c>
      <c r="AB57" s="75">
        <f>-STOA!R57</f>
        <v>0</v>
      </c>
      <c r="AC57">
        <f t="shared" si="0"/>
        <v>0.16033803694273413</v>
      </c>
      <c r="AD57">
        <f t="shared" si="1"/>
        <v>18.059893433822509</v>
      </c>
      <c r="AE57">
        <f>'IDT-1'!D57</f>
        <v>0</v>
      </c>
      <c r="AF57" s="24"/>
      <c r="AG57">
        <f t="shared" si="2"/>
        <v>18.059893433822509</v>
      </c>
      <c r="AI57" s="34">
        <f>PXIL!L57</f>
        <v>0</v>
      </c>
      <c r="AJ57" s="34">
        <f>PXIL!R57</f>
        <v>0</v>
      </c>
      <c r="AK57" s="34">
        <f>RTM_IEX!L57</f>
        <v>1.35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9">
        <f>GDAM_IEX!L57</f>
        <v>0</v>
      </c>
      <c r="AP57" s="149">
        <f>GDAM_IEX!R57</f>
        <v>0</v>
      </c>
      <c r="AQ57" s="149">
        <f>GDAM_PXI!L57</f>
        <v>0</v>
      </c>
      <c r="AR57" s="149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5.0002314707652413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11.11</v>
      </c>
      <c r="AB58" s="75">
        <f>-STOA!R58</f>
        <v>0</v>
      </c>
      <c r="AC58">
        <f t="shared" si="0"/>
        <v>0.15963403694273415</v>
      </c>
      <c r="AD58">
        <f t="shared" si="1"/>
        <v>17.98059743382251</v>
      </c>
      <c r="AE58">
        <f>'IDT-1'!D58</f>
        <v>0</v>
      </c>
      <c r="AF58" s="24"/>
      <c r="AG58">
        <f t="shared" si="2"/>
        <v>17.98059743382251</v>
      </c>
      <c r="AI58" s="34">
        <f>PXIL!L58</f>
        <v>0</v>
      </c>
      <c r="AJ58" s="34">
        <f>PXIL!R58</f>
        <v>0</v>
      </c>
      <c r="AK58" s="34">
        <f>RTM_IEX!L58</f>
        <v>2.0299999999999998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9">
        <f>GDAM_IEX!L58</f>
        <v>0</v>
      </c>
      <c r="AP58" s="149">
        <f>GDAM_IEX!R58</f>
        <v>0</v>
      </c>
      <c r="AQ58" s="149">
        <f>GDAM_PXI!L58</f>
        <v>0</v>
      </c>
      <c r="AR58" s="149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5.0002314707652413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9.61</v>
      </c>
      <c r="AB59" s="75">
        <f>-STOA!R59</f>
        <v>0</v>
      </c>
      <c r="AC59">
        <f t="shared" si="0"/>
        <v>0.15752203694273414</v>
      </c>
      <c r="AD59">
        <f t="shared" si="1"/>
        <v>17.742709433822508</v>
      </c>
      <c r="AE59">
        <f>'IDT-1'!D59</f>
        <v>0</v>
      </c>
      <c r="AF59" s="24"/>
      <c r="AG59">
        <f t="shared" si="2"/>
        <v>17.742709433822508</v>
      </c>
      <c r="AI59" s="34">
        <f>PXIL!L59</f>
        <v>0</v>
      </c>
      <c r="AJ59" s="34">
        <f>PXIL!R59</f>
        <v>0</v>
      </c>
      <c r="AK59" s="34">
        <f>RTM_IEX!L59</f>
        <v>3.29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9">
        <f>GDAM_IEX!L59</f>
        <v>0</v>
      </c>
      <c r="AP59" s="149">
        <f>GDAM_IEX!R59</f>
        <v>0</v>
      </c>
      <c r="AQ59" s="149">
        <f>GDAM_PXI!L59</f>
        <v>0</v>
      </c>
      <c r="AR59" s="149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5.0002314707652413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10.119999999999999</v>
      </c>
      <c r="AB60" s="75">
        <f>-STOA!R60</f>
        <v>0</v>
      </c>
      <c r="AC60">
        <f t="shared" si="0"/>
        <v>0.15435403694273414</v>
      </c>
      <c r="AD60">
        <f t="shared" si="1"/>
        <v>17.385877433822507</v>
      </c>
      <c r="AE60">
        <f>'IDT-1'!D60</f>
        <v>0</v>
      </c>
      <c r="AF60" s="24"/>
      <c r="AG60">
        <f t="shared" si="2"/>
        <v>17.385877433822507</v>
      </c>
      <c r="AI60" s="34">
        <f>PXIL!L60</f>
        <v>0</v>
      </c>
      <c r="AJ60" s="34">
        <f>PXIL!R60</f>
        <v>0</v>
      </c>
      <c r="AK60" s="34">
        <f>RTM_IEX!L60</f>
        <v>2.42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9">
        <f>GDAM_IEX!L60</f>
        <v>0</v>
      </c>
      <c r="AP60" s="149">
        <f>GDAM_IEX!R60</f>
        <v>0</v>
      </c>
      <c r="AQ60" s="149">
        <f>GDAM_PXI!L60</f>
        <v>0</v>
      </c>
      <c r="AR60" s="149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5.0002314707652413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10.709999999999999</v>
      </c>
      <c r="AB61" s="75">
        <f>-STOA!R61</f>
        <v>0</v>
      </c>
      <c r="AC61">
        <f t="shared" si="0"/>
        <v>0.15444203694273415</v>
      </c>
      <c r="AD61">
        <f t="shared" si="1"/>
        <v>17.395789433822507</v>
      </c>
      <c r="AE61">
        <f>'IDT-1'!D61</f>
        <v>0</v>
      </c>
      <c r="AF61" s="24"/>
      <c r="AG61">
        <f t="shared" si="2"/>
        <v>17.395789433822507</v>
      </c>
      <c r="AI61" s="34">
        <f>PXIL!L61</f>
        <v>0</v>
      </c>
      <c r="AJ61" s="34">
        <f>PXIL!R61</f>
        <v>0</v>
      </c>
      <c r="AK61" s="34">
        <f>RTM_IEX!L61</f>
        <v>1.84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9">
        <f>GDAM_IEX!L61</f>
        <v>0</v>
      </c>
      <c r="AP61" s="149">
        <f>GDAM_IEX!R61</f>
        <v>0</v>
      </c>
      <c r="AQ61" s="149">
        <f>GDAM_PXI!L61</f>
        <v>0</v>
      </c>
      <c r="AR61" s="149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5.0002314707652413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10.98</v>
      </c>
      <c r="AB62" s="75">
        <f>-STOA!R62</f>
        <v>0</v>
      </c>
      <c r="AC62">
        <f t="shared" si="0"/>
        <v>0.15505803694273412</v>
      </c>
      <c r="AD62">
        <f t="shared" si="1"/>
        <v>17.465173433822507</v>
      </c>
      <c r="AE62">
        <f>'IDT-1'!D62</f>
        <v>0</v>
      </c>
      <c r="AF62" s="24"/>
      <c r="AG62">
        <f t="shared" si="2"/>
        <v>17.465173433822507</v>
      </c>
      <c r="AI62" s="34">
        <f>PXIL!L62</f>
        <v>0</v>
      </c>
      <c r="AJ62" s="34">
        <f>PXIL!R62</f>
        <v>0</v>
      </c>
      <c r="AK62" s="34">
        <f>RTM_IEX!L62</f>
        <v>1.64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9">
        <f>GDAM_IEX!L62</f>
        <v>0</v>
      </c>
      <c r="AP62" s="149">
        <f>GDAM_IEX!R62</f>
        <v>0</v>
      </c>
      <c r="AQ62" s="149">
        <f>GDAM_PXI!L62</f>
        <v>0</v>
      </c>
      <c r="AR62" s="149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5.0002314707652413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10.809999999999999</v>
      </c>
      <c r="AB63" s="75">
        <f>-STOA!R63</f>
        <v>0</v>
      </c>
      <c r="AC63">
        <f t="shared" si="0"/>
        <v>0.15444203694273412</v>
      </c>
      <c r="AD63">
        <f t="shared" si="1"/>
        <v>17.395789433822507</v>
      </c>
      <c r="AE63">
        <f>'IDT-1'!D63</f>
        <v>0</v>
      </c>
      <c r="AF63" s="24"/>
      <c r="AG63">
        <f t="shared" si="2"/>
        <v>17.395789433822507</v>
      </c>
      <c r="AI63" s="34">
        <f>PXIL!L63</f>
        <v>0</v>
      </c>
      <c r="AJ63" s="34">
        <f>PXIL!R63</f>
        <v>0</v>
      </c>
      <c r="AK63" s="34">
        <f>RTM_IEX!L63</f>
        <v>1.74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9">
        <f>GDAM_IEX!L63</f>
        <v>0</v>
      </c>
      <c r="AP63" s="149">
        <f>GDAM_IEX!R63</f>
        <v>0</v>
      </c>
      <c r="AQ63" s="149">
        <f>GDAM_PXI!L63</f>
        <v>0</v>
      </c>
      <c r="AR63" s="149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5.0002314707652413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9.9599999999999991</v>
      </c>
      <c r="AB64" s="75">
        <f>-STOA!R64</f>
        <v>0</v>
      </c>
      <c r="AC64">
        <f t="shared" si="0"/>
        <v>0.1520660369427341</v>
      </c>
      <c r="AD64">
        <f t="shared" si="1"/>
        <v>17.128165433822506</v>
      </c>
      <c r="AE64">
        <f>'IDT-1'!D64</f>
        <v>0</v>
      </c>
      <c r="AF64" s="24"/>
      <c r="AG64">
        <f t="shared" si="2"/>
        <v>17.128165433822506</v>
      </c>
      <c r="AI64" s="34">
        <f>PXIL!L64</f>
        <v>0</v>
      </c>
      <c r="AJ64" s="34">
        <f>PXIL!R64</f>
        <v>0</v>
      </c>
      <c r="AK64" s="34">
        <f>RTM_IEX!L64</f>
        <v>2.3199999999999998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9">
        <f>GDAM_IEX!L64</f>
        <v>0</v>
      </c>
      <c r="AP64" s="149">
        <f>GDAM_IEX!R64</f>
        <v>0</v>
      </c>
      <c r="AQ64" s="149">
        <f>GDAM_PXI!L64</f>
        <v>0</v>
      </c>
      <c r="AR64" s="149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5.0002314707652413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8.8099999999999987</v>
      </c>
      <c r="AB65" s="75">
        <f>-STOA!R65</f>
        <v>0</v>
      </c>
      <c r="AC65">
        <f t="shared" si="0"/>
        <v>0.12153003694273412</v>
      </c>
      <c r="AD65">
        <f t="shared" si="1"/>
        <v>13.688701433822505</v>
      </c>
      <c r="AE65">
        <f>'IDT-1'!D65</f>
        <v>0</v>
      </c>
      <c r="AF65" s="24"/>
      <c r="AG65">
        <f t="shared" si="2"/>
        <v>13.688701433822505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9">
        <f>GDAM_IEX!L65</f>
        <v>0</v>
      </c>
      <c r="AP65" s="149">
        <f>GDAM_IEX!R65</f>
        <v>0</v>
      </c>
      <c r="AQ65" s="149">
        <f>GDAM_PXI!L65</f>
        <v>0</v>
      </c>
      <c r="AR65" s="149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5.0002314707652413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8.08</v>
      </c>
      <c r="AB66" s="75">
        <f>-STOA!R66</f>
        <v>0</v>
      </c>
      <c r="AC66">
        <f t="shared" si="0"/>
        <v>0.11510603694273414</v>
      </c>
      <c r="AD66">
        <f t="shared" si="1"/>
        <v>12.965125433822507</v>
      </c>
      <c r="AE66">
        <f>'IDT-1'!D66</f>
        <v>0</v>
      </c>
      <c r="AF66" s="24"/>
      <c r="AG66">
        <f t="shared" si="2"/>
        <v>12.965125433822507</v>
      </c>
      <c r="AI66" s="34">
        <f>PXIL!L66</f>
        <v>0</v>
      </c>
      <c r="AJ66" s="34">
        <f>PXIL!R66</f>
        <v>0</v>
      </c>
      <c r="AK66" s="34">
        <f>RTM_IEX!L66</f>
        <v>0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9">
        <f>GDAM_IEX!L66</f>
        <v>0</v>
      </c>
      <c r="AP66" s="149">
        <f>GDAM_IEX!R66</f>
        <v>0</v>
      </c>
      <c r="AQ66" s="149">
        <f>GDAM_PXI!L66</f>
        <v>0</v>
      </c>
      <c r="AR66" s="149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4.84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8.3099999999999987</v>
      </c>
      <c r="AB67" s="75">
        <f>-STOA!R67</f>
        <v>0</v>
      </c>
      <c r="AC67">
        <f t="shared" si="0"/>
        <v>0.15822399999999998</v>
      </c>
      <c r="AD67">
        <f t="shared" si="1"/>
        <v>17.821775999999996</v>
      </c>
      <c r="AE67">
        <f>'IDT-1'!D67</f>
        <v>0</v>
      </c>
      <c r="AF67" s="24"/>
      <c r="AG67">
        <f t="shared" si="2"/>
        <v>17.821775999999996</v>
      </c>
      <c r="AI67" s="34">
        <f>PXIL!L67</f>
        <v>0</v>
      </c>
      <c r="AJ67" s="34">
        <f>PXIL!R67</f>
        <v>0</v>
      </c>
      <c r="AK67" s="34">
        <f>RTM_IEX!L67</f>
        <v>4.83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9">
        <f>GDAM_IEX!L67</f>
        <v>0</v>
      </c>
      <c r="AP67" s="149">
        <f>GDAM_IEX!R67</f>
        <v>0</v>
      </c>
      <c r="AQ67" s="149">
        <f>GDAM_PXI!L67</f>
        <v>0</v>
      </c>
      <c r="AR67" s="149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4.84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8.44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0.16112799999999999</v>
      </c>
      <c r="AD68">
        <f t="shared" ref="AD68:AD98" si="4">SUM(B68:AB68,AI68:AR68)-AC68</f>
        <v>18.148871999999997</v>
      </c>
      <c r="AE68">
        <f>'IDT-1'!D68</f>
        <v>0</v>
      </c>
      <c r="AF68" s="24"/>
      <c r="AG68">
        <f t="shared" ref="AG68:AG98" si="5">SUM(AD68:AF68)</f>
        <v>18.148871999999997</v>
      </c>
      <c r="AI68" s="34">
        <f>PXIL!L68</f>
        <v>0</v>
      </c>
      <c r="AJ68" s="34">
        <f>PXIL!R68</f>
        <v>0</v>
      </c>
      <c r="AK68" s="34">
        <f>RTM_IEX!L68</f>
        <v>5.03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9">
        <f>GDAM_IEX!L68</f>
        <v>0</v>
      </c>
      <c r="AP68" s="149">
        <f>GDAM_IEX!R68</f>
        <v>0</v>
      </c>
      <c r="AQ68" s="149">
        <f>GDAM_PXI!L68</f>
        <v>0</v>
      </c>
      <c r="AR68" s="149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4.84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8.0399999999999991</v>
      </c>
      <c r="AB69" s="75">
        <f>-STOA!R69</f>
        <v>0</v>
      </c>
      <c r="AC69">
        <f t="shared" si="3"/>
        <v>0.16016</v>
      </c>
      <c r="AD69">
        <f t="shared" si="4"/>
        <v>18.039839999999998</v>
      </c>
      <c r="AE69">
        <f>'IDT-1'!D69</f>
        <v>0</v>
      </c>
      <c r="AF69" s="24"/>
      <c r="AG69">
        <f t="shared" si="5"/>
        <v>18.039839999999998</v>
      </c>
      <c r="AI69" s="34">
        <f>PXIL!L69</f>
        <v>0</v>
      </c>
      <c r="AJ69" s="34">
        <f>PXIL!R69</f>
        <v>0</v>
      </c>
      <c r="AK69" s="34">
        <f>RTM_IEX!L69</f>
        <v>5.32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9">
        <f>GDAM_IEX!L69</f>
        <v>0</v>
      </c>
      <c r="AP69" s="149">
        <f>GDAM_IEX!R69</f>
        <v>0</v>
      </c>
      <c r="AQ69" s="149">
        <f>GDAM_PXI!L69</f>
        <v>0</v>
      </c>
      <c r="AR69" s="149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4.84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7.67</v>
      </c>
      <c r="AB70" s="75">
        <f>-STOA!R70</f>
        <v>0</v>
      </c>
      <c r="AC70">
        <f t="shared" si="3"/>
        <v>0.15444000000000002</v>
      </c>
      <c r="AD70">
        <f t="shared" si="4"/>
        <v>17.39556</v>
      </c>
      <c r="AE70">
        <f>'IDT-1'!D70</f>
        <v>0</v>
      </c>
      <c r="AF70" s="24"/>
      <c r="AG70">
        <f t="shared" si="5"/>
        <v>17.39556</v>
      </c>
      <c r="AI70" s="34">
        <f>PXIL!L70</f>
        <v>0</v>
      </c>
      <c r="AJ70" s="34">
        <f>PXIL!R70</f>
        <v>0</v>
      </c>
      <c r="AK70" s="34">
        <f>RTM_IEX!L70</f>
        <v>5.04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9">
        <f>GDAM_IEX!L70</f>
        <v>0</v>
      </c>
      <c r="AP70" s="149">
        <f>GDAM_IEX!R70</f>
        <v>0</v>
      </c>
      <c r="AQ70" s="149">
        <f>GDAM_PXI!L70</f>
        <v>0</v>
      </c>
      <c r="AR70" s="149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4.84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7.38</v>
      </c>
      <c r="AB71" s="75">
        <f>-STOA!R71</f>
        <v>0</v>
      </c>
      <c r="AC71">
        <f t="shared" si="3"/>
        <v>0.15311999999999998</v>
      </c>
      <c r="AD71">
        <f t="shared" si="4"/>
        <v>17.246879999999997</v>
      </c>
      <c r="AE71">
        <f>'IDT-1'!D71</f>
        <v>0</v>
      </c>
      <c r="AF71" s="24"/>
      <c r="AG71">
        <f t="shared" si="5"/>
        <v>17.246879999999997</v>
      </c>
      <c r="AI71" s="34">
        <f>PXIL!L71</f>
        <v>0</v>
      </c>
      <c r="AJ71" s="34">
        <f>PXIL!R71</f>
        <v>0</v>
      </c>
      <c r="AK71" s="34">
        <f>RTM_IEX!L71</f>
        <v>5.18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9">
        <f>GDAM_IEX!L71</f>
        <v>0</v>
      </c>
      <c r="AP71" s="149">
        <f>GDAM_IEX!R71</f>
        <v>0</v>
      </c>
      <c r="AQ71" s="149">
        <f>GDAM_PXI!L71</f>
        <v>0</v>
      </c>
      <c r="AR71" s="149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4.84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7.1199999999999992</v>
      </c>
      <c r="AB72" s="75">
        <f>-STOA!R72</f>
        <v>0</v>
      </c>
      <c r="AC72">
        <f t="shared" si="3"/>
        <v>0.14590400000000001</v>
      </c>
      <c r="AD72">
        <f t="shared" si="4"/>
        <v>16.434095999999997</v>
      </c>
      <c r="AE72">
        <f>'IDT-1'!D72</f>
        <v>0</v>
      </c>
      <c r="AF72" s="24"/>
      <c r="AG72">
        <f t="shared" si="5"/>
        <v>16.434095999999997</v>
      </c>
      <c r="AI72" s="34">
        <f>PXIL!L72</f>
        <v>0</v>
      </c>
      <c r="AJ72" s="34">
        <f>PXIL!R72</f>
        <v>0</v>
      </c>
      <c r="AK72" s="34">
        <f>RTM_IEX!L72</f>
        <v>4.62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9">
        <f>GDAM_IEX!L72</f>
        <v>0</v>
      </c>
      <c r="AP72" s="149">
        <f>GDAM_IEX!R72</f>
        <v>0</v>
      </c>
      <c r="AQ72" s="149">
        <f>GDAM_PXI!L72</f>
        <v>0</v>
      </c>
      <c r="AR72" s="149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4.84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6.9099999999999993</v>
      </c>
      <c r="AB73" s="75">
        <f>-STOA!R73</f>
        <v>0</v>
      </c>
      <c r="AC73">
        <f t="shared" si="3"/>
        <v>0.14669599999999999</v>
      </c>
      <c r="AD73">
        <f t="shared" si="4"/>
        <v>16.523304000000003</v>
      </c>
      <c r="AE73">
        <f>'IDT-1'!D73</f>
        <v>0</v>
      </c>
      <c r="AF73" s="24"/>
      <c r="AG73">
        <f t="shared" si="5"/>
        <v>16.523304000000003</v>
      </c>
      <c r="AI73" s="34">
        <f>PXIL!L73</f>
        <v>0</v>
      </c>
      <c r="AJ73" s="34">
        <f>PXIL!R73</f>
        <v>0</v>
      </c>
      <c r="AK73" s="34">
        <f>RTM_IEX!L73</f>
        <v>4.92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9">
        <f>GDAM_IEX!L73</f>
        <v>0</v>
      </c>
      <c r="AP73" s="149">
        <f>GDAM_IEX!R73</f>
        <v>0</v>
      </c>
      <c r="AQ73" s="149">
        <f>GDAM_PXI!L73</f>
        <v>0</v>
      </c>
      <c r="AR73" s="149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4.84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6.77</v>
      </c>
      <c r="AB74" s="75">
        <f>-STOA!R74</f>
        <v>0</v>
      </c>
      <c r="AC74">
        <f t="shared" si="3"/>
        <v>0.140096</v>
      </c>
      <c r="AD74">
        <f t="shared" si="4"/>
        <v>15.779903999999998</v>
      </c>
      <c r="AE74">
        <f>'IDT-1'!D74</f>
        <v>0</v>
      </c>
      <c r="AF74" s="24"/>
      <c r="AG74">
        <f t="shared" si="5"/>
        <v>15.779903999999998</v>
      </c>
      <c r="AI74" s="34">
        <f>PXIL!L74</f>
        <v>0</v>
      </c>
      <c r="AJ74" s="34">
        <f>PXIL!R74</f>
        <v>0</v>
      </c>
      <c r="AK74" s="34">
        <f>RTM_IEX!L74</f>
        <v>4.3099999999999996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9">
        <f>GDAM_IEX!L74</f>
        <v>0</v>
      </c>
      <c r="AP74" s="149">
        <f>GDAM_IEX!R74</f>
        <v>0</v>
      </c>
      <c r="AQ74" s="149">
        <f>GDAM_PXI!L74</f>
        <v>0</v>
      </c>
      <c r="AR74" s="149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4.92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6.77</v>
      </c>
      <c r="AB75" s="75">
        <f>-STOA!R75</f>
        <v>0</v>
      </c>
      <c r="AC75">
        <f t="shared" si="3"/>
        <v>0.15329600000000002</v>
      </c>
      <c r="AD75">
        <f t="shared" si="4"/>
        <v>17.266704000000001</v>
      </c>
      <c r="AE75">
        <f>'IDT-1'!D75</f>
        <v>0</v>
      </c>
      <c r="AF75" s="24"/>
      <c r="AG75">
        <f t="shared" si="5"/>
        <v>17.266704000000001</v>
      </c>
      <c r="AI75" s="34">
        <f>PXIL!L75</f>
        <v>0</v>
      </c>
      <c r="AJ75" s="34">
        <f>PXIL!R75</f>
        <v>0</v>
      </c>
      <c r="AK75" s="34">
        <f>RTM_IEX!L75</f>
        <v>5.73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9">
        <f>GDAM_IEX!L75</f>
        <v>0</v>
      </c>
      <c r="AP75" s="149">
        <f>GDAM_IEX!R75</f>
        <v>0</v>
      </c>
      <c r="AQ75" s="149">
        <f>GDAM_PXI!L75</f>
        <v>0</v>
      </c>
      <c r="AR75" s="149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4.92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6.77</v>
      </c>
      <c r="AB76" s="75">
        <f>-STOA!R76</f>
        <v>0</v>
      </c>
      <c r="AC76">
        <f t="shared" si="3"/>
        <v>0.160688</v>
      </c>
      <c r="AD76">
        <f t="shared" si="4"/>
        <v>18.099311999999998</v>
      </c>
      <c r="AE76">
        <f>'IDT-1'!D76</f>
        <v>0</v>
      </c>
      <c r="AF76" s="24"/>
      <c r="AG76">
        <f t="shared" si="5"/>
        <v>18.099311999999998</v>
      </c>
      <c r="AI76" s="34">
        <f>PXIL!L76</f>
        <v>0</v>
      </c>
      <c r="AJ76" s="34">
        <f>PXIL!R76</f>
        <v>0</v>
      </c>
      <c r="AK76" s="34">
        <f>RTM_IEX!L76</f>
        <v>6.57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9">
        <f>GDAM_IEX!L76</f>
        <v>0</v>
      </c>
      <c r="AP76" s="149">
        <f>GDAM_IEX!R76</f>
        <v>0</v>
      </c>
      <c r="AQ76" s="149">
        <f>GDAM_PXI!L76</f>
        <v>0</v>
      </c>
      <c r="AR76" s="149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4.92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6.77</v>
      </c>
      <c r="AB77" s="75">
        <f>-STOA!R77</f>
        <v>0</v>
      </c>
      <c r="AC77">
        <f t="shared" si="3"/>
        <v>0.17230400000000001</v>
      </c>
      <c r="AD77">
        <f t="shared" si="4"/>
        <v>19.407695999999998</v>
      </c>
      <c r="AE77">
        <f>'IDT-1'!D77</f>
        <v>0</v>
      </c>
      <c r="AF77" s="24"/>
      <c r="AG77">
        <f t="shared" si="5"/>
        <v>19.407695999999998</v>
      </c>
      <c r="AI77" s="34">
        <f>PXIL!L77</f>
        <v>0</v>
      </c>
      <c r="AJ77" s="34">
        <f>PXIL!R77</f>
        <v>0</v>
      </c>
      <c r="AK77" s="34">
        <f>RTM_IEX!L77</f>
        <v>7.89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9">
        <f>GDAM_IEX!L77</f>
        <v>0</v>
      </c>
      <c r="AP77" s="149">
        <f>GDAM_IEX!R77</f>
        <v>0</v>
      </c>
      <c r="AQ77" s="149">
        <f>GDAM_PXI!L77</f>
        <v>0</v>
      </c>
      <c r="AR77" s="149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4.92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6.77</v>
      </c>
      <c r="AB78" s="75">
        <f>-STOA!R78</f>
        <v>0</v>
      </c>
      <c r="AC78">
        <f t="shared" si="3"/>
        <v>0.179344</v>
      </c>
      <c r="AD78">
        <f t="shared" si="4"/>
        <v>20.200655999999999</v>
      </c>
      <c r="AE78">
        <f>'IDT-1'!D78</f>
        <v>0</v>
      </c>
      <c r="AF78" s="24"/>
      <c r="AG78">
        <f t="shared" si="5"/>
        <v>20.200655999999999</v>
      </c>
      <c r="AI78" s="34">
        <f>PXIL!L78</f>
        <v>0</v>
      </c>
      <c r="AJ78" s="34">
        <f>PXIL!R78</f>
        <v>0</v>
      </c>
      <c r="AK78" s="34">
        <f>RTM_IEX!L78</f>
        <v>8.69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9">
        <f>GDAM_IEX!L78</f>
        <v>0</v>
      </c>
      <c r="AP78" s="149">
        <f>GDAM_IEX!R78</f>
        <v>0</v>
      </c>
      <c r="AQ78" s="149">
        <f>GDAM_PXI!L78</f>
        <v>0</v>
      </c>
      <c r="AR78" s="149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4.92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6.77</v>
      </c>
      <c r="AB79" s="75">
        <f>-STOA!R79</f>
        <v>0</v>
      </c>
      <c r="AC79">
        <f t="shared" si="3"/>
        <v>0.18110400000000001</v>
      </c>
      <c r="AD79">
        <f t="shared" si="4"/>
        <v>20.398895999999997</v>
      </c>
      <c r="AE79">
        <f>'IDT-1'!D79</f>
        <v>0</v>
      </c>
      <c r="AF79" s="24"/>
      <c r="AG79">
        <f t="shared" si="5"/>
        <v>20.398895999999997</v>
      </c>
      <c r="AI79" s="34">
        <f>PXIL!L79</f>
        <v>0</v>
      </c>
      <c r="AJ79" s="34">
        <f>PXIL!R79</f>
        <v>0</v>
      </c>
      <c r="AK79" s="34">
        <f>RTM_IEX!L79</f>
        <v>8.89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9">
        <f>GDAM_IEX!L79</f>
        <v>0</v>
      </c>
      <c r="AP79" s="149">
        <f>GDAM_IEX!R79</f>
        <v>0</v>
      </c>
      <c r="AQ79" s="149">
        <f>GDAM_PXI!L79</f>
        <v>0</v>
      </c>
      <c r="AR79" s="149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6.77</v>
      </c>
      <c r="AB80" s="75">
        <f>-STOA!R80</f>
        <v>0</v>
      </c>
      <c r="AC80">
        <f t="shared" si="3"/>
        <v>0.17503199999999999</v>
      </c>
      <c r="AD80">
        <f t="shared" si="4"/>
        <v>19.714967999999999</v>
      </c>
      <c r="AE80">
        <f>'IDT-1'!D80</f>
        <v>0</v>
      </c>
      <c r="AF80" s="24"/>
      <c r="AG80">
        <f t="shared" si="5"/>
        <v>19.714967999999999</v>
      </c>
      <c r="AI80" s="34">
        <f>PXIL!L80</f>
        <v>0</v>
      </c>
      <c r="AJ80" s="34">
        <f>PXIL!R80</f>
        <v>0</v>
      </c>
      <c r="AK80" s="34">
        <f>RTM_IEX!L80</f>
        <v>8.1199999999999992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9">
        <f>GDAM_IEX!L80</f>
        <v>0</v>
      </c>
      <c r="AP80" s="149">
        <f>GDAM_IEX!R80</f>
        <v>0</v>
      </c>
      <c r="AQ80" s="149">
        <f>GDAM_PXI!L80</f>
        <v>0</v>
      </c>
      <c r="AR80" s="149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6.77</v>
      </c>
      <c r="AB81" s="75">
        <f>-STOA!R81</f>
        <v>0</v>
      </c>
      <c r="AC81">
        <f t="shared" si="3"/>
        <v>0.1716</v>
      </c>
      <c r="AD81">
        <f t="shared" si="4"/>
        <v>19.328399999999998</v>
      </c>
      <c r="AE81">
        <f>'IDT-1'!D81</f>
        <v>0</v>
      </c>
      <c r="AF81" s="24"/>
      <c r="AG81">
        <f t="shared" si="5"/>
        <v>19.328399999999998</v>
      </c>
      <c r="AI81" s="34">
        <f>PXIL!L81</f>
        <v>0</v>
      </c>
      <c r="AJ81" s="34">
        <f>PXIL!R81</f>
        <v>0</v>
      </c>
      <c r="AK81" s="34">
        <f>RTM_IEX!L81</f>
        <v>7.73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9">
        <f>GDAM_IEX!L81</f>
        <v>0</v>
      </c>
      <c r="AP81" s="149">
        <f>GDAM_IEX!R81</f>
        <v>0</v>
      </c>
      <c r="AQ81" s="149">
        <f>GDAM_PXI!L81</f>
        <v>0</v>
      </c>
      <c r="AR81" s="149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4.9997812869078349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6.77</v>
      </c>
      <c r="AB82" s="75">
        <f>-STOA!R82</f>
        <v>0</v>
      </c>
      <c r="AC82">
        <f t="shared" si="3"/>
        <v>0.16825407532478895</v>
      </c>
      <c r="AD82">
        <f t="shared" si="4"/>
        <v>18.951527211583045</v>
      </c>
      <c r="AE82">
        <f>'IDT-1'!D82</f>
        <v>0</v>
      </c>
      <c r="AF82" s="24"/>
      <c r="AG82">
        <f t="shared" si="5"/>
        <v>18.951527211583045</v>
      </c>
      <c r="AI82" s="34">
        <f>PXIL!L82</f>
        <v>0</v>
      </c>
      <c r="AJ82" s="34">
        <f>PXIL!R82</f>
        <v>0</v>
      </c>
      <c r="AK82" s="34">
        <f>RTM_IEX!L82</f>
        <v>7.35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9">
        <f>GDAM_IEX!L82</f>
        <v>0</v>
      </c>
      <c r="AP82" s="149">
        <f>GDAM_IEX!R82</f>
        <v>0</v>
      </c>
      <c r="AQ82" s="149">
        <f>GDAM_PXI!L82</f>
        <v>0</v>
      </c>
      <c r="AR82" s="149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5.0002297688525346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6.77</v>
      </c>
      <c r="AB83" s="75">
        <f>-STOA!R83</f>
        <v>0</v>
      </c>
      <c r="AC83">
        <f t="shared" si="3"/>
        <v>0.16227402196590232</v>
      </c>
      <c r="AD83">
        <f t="shared" si="4"/>
        <v>18.277955746886629</v>
      </c>
      <c r="AE83">
        <f>'IDT-1'!D83</f>
        <v>0</v>
      </c>
      <c r="AF83" s="24"/>
      <c r="AG83">
        <f t="shared" si="5"/>
        <v>18.277955746886629</v>
      </c>
      <c r="AI83" s="34">
        <f>PXIL!L83</f>
        <v>0</v>
      </c>
      <c r="AJ83" s="34">
        <f>PXIL!R83</f>
        <v>0</v>
      </c>
      <c r="AK83" s="34">
        <f>RTM_IEX!L83</f>
        <v>6.67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9">
        <f>GDAM_IEX!L83</f>
        <v>0</v>
      </c>
      <c r="AP83" s="149">
        <f>GDAM_IEX!R83</f>
        <v>0</v>
      </c>
      <c r="AQ83" s="149">
        <f>GDAM_PXI!L83</f>
        <v>0</v>
      </c>
      <c r="AR83" s="149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5.0002297688525346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6.77</v>
      </c>
      <c r="AB84" s="75">
        <f>-STOA!R84</f>
        <v>0</v>
      </c>
      <c r="AC84">
        <f t="shared" si="3"/>
        <v>0.1613940219659023</v>
      </c>
      <c r="AD84">
        <f t="shared" si="4"/>
        <v>18.178835746886634</v>
      </c>
      <c r="AE84">
        <f>'IDT-1'!D84</f>
        <v>0</v>
      </c>
      <c r="AF84" s="24"/>
      <c r="AG84">
        <f t="shared" si="5"/>
        <v>18.178835746886634</v>
      </c>
      <c r="AI84" s="34">
        <f>PXIL!L84</f>
        <v>0</v>
      </c>
      <c r="AJ84" s="34">
        <f>PXIL!R84</f>
        <v>0</v>
      </c>
      <c r="AK84" s="34">
        <f>RTM_IEX!L84</f>
        <v>6.57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9">
        <f>GDAM_IEX!L84</f>
        <v>0</v>
      </c>
      <c r="AP84" s="149">
        <f>GDAM_IEX!R84</f>
        <v>0</v>
      </c>
      <c r="AQ84" s="149">
        <f>GDAM_PXI!L84</f>
        <v>0</v>
      </c>
      <c r="AR84" s="149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5.0002297688525346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6.77</v>
      </c>
      <c r="AB85" s="75">
        <f>-STOA!R85</f>
        <v>0</v>
      </c>
      <c r="AC85">
        <f t="shared" si="3"/>
        <v>0.1571700219659023</v>
      </c>
      <c r="AD85">
        <f t="shared" si="4"/>
        <v>17.70305974688663</v>
      </c>
      <c r="AE85">
        <f>'IDT-1'!D85</f>
        <v>0</v>
      </c>
      <c r="AF85" s="24"/>
      <c r="AG85">
        <f t="shared" si="5"/>
        <v>17.70305974688663</v>
      </c>
      <c r="AI85" s="34">
        <f>PXIL!L85</f>
        <v>0</v>
      </c>
      <c r="AJ85" s="34">
        <f>PXIL!R85</f>
        <v>0</v>
      </c>
      <c r="AK85" s="34">
        <f>RTM_IEX!L85</f>
        <v>6.09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9">
        <f>GDAM_IEX!L85</f>
        <v>0</v>
      </c>
      <c r="AP85" s="149">
        <f>GDAM_IEX!R85</f>
        <v>0</v>
      </c>
      <c r="AQ85" s="149">
        <f>GDAM_PXI!L85</f>
        <v>0</v>
      </c>
      <c r="AR85" s="149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5.0002297688525346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6.77</v>
      </c>
      <c r="AB86" s="75">
        <f>-STOA!R86</f>
        <v>0</v>
      </c>
      <c r="AC86">
        <f t="shared" si="3"/>
        <v>0.15294602196590232</v>
      </c>
      <c r="AD86">
        <f t="shared" si="4"/>
        <v>17.227283746886631</v>
      </c>
      <c r="AE86">
        <f>'IDT-1'!D86</f>
        <v>0</v>
      </c>
      <c r="AF86" s="24"/>
      <c r="AG86">
        <f t="shared" si="5"/>
        <v>17.227283746886631</v>
      </c>
      <c r="AI86" s="34">
        <f>PXIL!L86</f>
        <v>0</v>
      </c>
      <c r="AJ86" s="34">
        <f>PXIL!R86</f>
        <v>0</v>
      </c>
      <c r="AK86" s="34">
        <f>RTM_IEX!L86</f>
        <v>5.61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9">
        <f>GDAM_IEX!L86</f>
        <v>0</v>
      </c>
      <c r="AP86" s="149">
        <f>GDAM_IEX!R86</f>
        <v>0</v>
      </c>
      <c r="AQ86" s="149">
        <f>GDAM_PXI!L86</f>
        <v>0</v>
      </c>
      <c r="AR86" s="149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5.0002314707652413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6.77</v>
      </c>
      <c r="AB87" s="75">
        <f>-STOA!R87</f>
        <v>0</v>
      </c>
      <c r="AC87">
        <f t="shared" si="3"/>
        <v>0.14696203694273413</v>
      </c>
      <c r="AD87">
        <f t="shared" si="4"/>
        <v>16.553269433822503</v>
      </c>
      <c r="AE87">
        <f>'IDT-1'!D87</f>
        <v>0</v>
      </c>
      <c r="AF87" s="24"/>
      <c r="AG87">
        <f t="shared" si="5"/>
        <v>16.553269433822503</v>
      </c>
      <c r="AI87" s="34">
        <f>PXIL!L87</f>
        <v>0</v>
      </c>
      <c r="AJ87" s="34">
        <f>PXIL!R87</f>
        <v>0</v>
      </c>
      <c r="AK87" s="34">
        <f>RTM_IEX!L87</f>
        <v>4.93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9">
        <f>GDAM_IEX!L87</f>
        <v>0</v>
      </c>
      <c r="AP87" s="149">
        <f>GDAM_IEX!R87</f>
        <v>0</v>
      </c>
      <c r="AQ87" s="149">
        <f>GDAM_PXI!L87</f>
        <v>0</v>
      </c>
      <c r="AR87" s="149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5.0002314707652413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6.77</v>
      </c>
      <c r="AB88" s="75">
        <f>-STOA!R88</f>
        <v>0</v>
      </c>
      <c r="AC88">
        <f t="shared" si="3"/>
        <v>0.14353003694273414</v>
      </c>
      <c r="AD88">
        <f t="shared" si="4"/>
        <v>16.166701433822507</v>
      </c>
      <c r="AE88">
        <f>'IDT-1'!D88</f>
        <v>0</v>
      </c>
      <c r="AF88" s="24"/>
      <c r="AG88">
        <f t="shared" si="5"/>
        <v>16.166701433822507</v>
      </c>
      <c r="AI88" s="34">
        <f>PXIL!L88</f>
        <v>0</v>
      </c>
      <c r="AJ88" s="34">
        <f>PXIL!R88</f>
        <v>0</v>
      </c>
      <c r="AK88" s="34">
        <f>RTM_IEX!L88</f>
        <v>4.54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9">
        <f>GDAM_IEX!L88</f>
        <v>0</v>
      </c>
      <c r="AP88" s="149">
        <f>GDAM_IEX!R88</f>
        <v>0</v>
      </c>
      <c r="AQ88" s="149">
        <f>GDAM_PXI!L88</f>
        <v>0</v>
      </c>
      <c r="AR88" s="149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5.0002314707652413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6.77</v>
      </c>
      <c r="AB89" s="75">
        <f>-STOA!R89</f>
        <v>0</v>
      </c>
      <c r="AC89">
        <f t="shared" si="3"/>
        <v>0.13930603694273413</v>
      </c>
      <c r="AD89">
        <f t="shared" si="4"/>
        <v>15.690925433822507</v>
      </c>
      <c r="AE89">
        <f>'IDT-1'!D89</f>
        <v>0</v>
      </c>
      <c r="AF89" s="24"/>
      <c r="AG89">
        <f t="shared" si="5"/>
        <v>15.690925433822507</v>
      </c>
      <c r="AI89" s="34">
        <f>PXIL!L89</f>
        <v>0</v>
      </c>
      <c r="AJ89" s="34">
        <f>PXIL!R89</f>
        <v>0</v>
      </c>
      <c r="AK89" s="34">
        <f>RTM_IEX!L89</f>
        <v>4.0599999999999996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9">
        <f>GDAM_IEX!L89</f>
        <v>0</v>
      </c>
      <c r="AP89" s="149">
        <f>GDAM_IEX!R89</f>
        <v>0</v>
      </c>
      <c r="AQ89" s="149">
        <f>GDAM_PXI!L89</f>
        <v>0</v>
      </c>
      <c r="AR89" s="149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5.0002314707652413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6.77</v>
      </c>
      <c r="AB90" s="75">
        <f>-STOA!R90</f>
        <v>0</v>
      </c>
      <c r="AC90">
        <f t="shared" si="3"/>
        <v>0.13077003694273412</v>
      </c>
      <c r="AD90">
        <f t="shared" si="4"/>
        <v>14.729461433822507</v>
      </c>
      <c r="AE90">
        <f>'IDT-1'!D90</f>
        <v>0</v>
      </c>
      <c r="AF90" s="24"/>
      <c r="AG90">
        <f t="shared" si="5"/>
        <v>14.729461433822507</v>
      </c>
      <c r="AI90" s="34">
        <f>PXIL!L90</f>
        <v>0</v>
      </c>
      <c r="AJ90" s="34">
        <f>PXIL!R90</f>
        <v>0</v>
      </c>
      <c r="AK90" s="34">
        <f>RTM_IEX!L90</f>
        <v>3.09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9">
        <f>GDAM_IEX!L90</f>
        <v>0</v>
      </c>
      <c r="AP90" s="149">
        <f>GDAM_IEX!R90</f>
        <v>0</v>
      </c>
      <c r="AQ90" s="149">
        <f>GDAM_PXI!L90</f>
        <v>0</v>
      </c>
      <c r="AR90" s="149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5.0002314707652413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6.77</v>
      </c>
      <c r="AB91" s="75">
        <f>-STOA!R91</f>
        <v>0</v>
      </c>
      <c r="AC91">
        <f t="shared" si="3"/>
        <v>0.12654603694273411</v>
      </c>
      <c r="AD91">
        <f t="shared" si="4"/>
        <v>14.253685433822506</v>
      </c>
      <c r="AE91">
        <f>'IDT-1'!D91</f>
        <v>0</v>
      </c>
      <c r="AF91" s="24"/>
      <c r="AG91">
        <f t="shared" si="5"/>
        <v>14.253685433822506</v>
      </c>
      <c r="AI91" s="34">
        <f>PXIL!L91</f>
        <v>0</v>
      </c>
      <c r="AJ91" s="34">
        <f>PXIL!R91</f>
        <v>0</v>
      </c>
      <c r="AK91" s="34">
        <f>RTM_IEX!L91</f>
        <v>2.61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9">
        <f>GDAM_IEX!L91</f>
        <v>0</v>
      </c>
      <c r="AP91" s="149">
        <f>GDAM_IEX!R91</f>
        <v>0</v>
      </c>
      <c r="AQ91" s="149">
        <f>GDAM_PXI!L91</f>
        <v>0</v>
      </c>
      <c r="AR91" s="149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5.0002314707652413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6.77</v>
      </c>
      <c r="AB92" s="75">
        <f>-STOA!R92</f>
        <v>0</v>
      </c>
      <c r="AC92">
        <f t="shared" si="3"/>
        <v>0.12232203694273412</v>
      </c>
      <c r="AD92">
        <f t="shared" si="4"/>
        <v>13.777909433822508</v>
      </c>
      <c r="AE92">
        <f>'IDT-1'!D92</f>
        <v>0</v>
      </c>
      <c r="AF92" s="24"/>
      <c r="AG92">
        <f t="shared" si="5"/>
        <v>13.777909433822508</v>
      </c>
      <c r="AI92" s="34">
        <f>PXIL!L92</f>
        <v>0</v>
      </c>
      <c r="AJ92" s="34">
        <f>PXIL!R92</f>
        <v>0</v>
      </c>
      <c r="AK92" s="34">
        <f>RTM_IEX!L92</f>
        <v>2.13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9">
        <f>GDAM_IEX!L92</f>
        <v>0</v>
      </c>
      <c r="AP92" s="149">
        <f>GDAM_IEX!R92</f>
        <v>0</v>
      </c>
      <c r="AQ92" s="149">
        <f>GDAM_PXI!L92</f>
        <v>0</v>
      </c>
      <c r="AR92" s="149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5.0002314707652413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6.77</v>
      </c>
      <c r="AB93" s="75">
        <f>-STOA!R93</f>
        <v>0</v>
      </c>
      <c r="AC93">
        <f t="shared" si="3"/>
        <v>0.11035403694273413</v>
      </c>
      <c r="AD93">
        <f t="shared" si="4"/>
        <v>12.429877433822506</v>
      </c>
      <c r="AE93">
        <f>'IDT-1'!D93</f>
        <v>0</v>
      </c>
      <c r="AF93" s="24"/>
      <c r="AG93">
        <f t="shared" si="5"/>
        <v>12.429877433822506</v>
      </c>
      <c r="AI93" s="34">
        <f>PXIL!L93</f>
        <v>0</v>
      </c>
      <c r="AJ93" s="34">
        <f>PXIL!R93</f>
        <v>0</v>
      </c>
      <c r="AK93" s="34">
        <f>RTM_IEX!L93</f>
        <v>0.77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9">
        <f>GDAM_IEX!L93</f>
        <v>0</v>
      </c>
      <c r="AP93" s="149">
        <f>GDAM_IEX!R93</f>
        <v>0</v>
      </c>
      <c r="AQ93" s="149">
        <f>GDAM_PXI!L93</f>
        <v>0</v>
      </c>
      <c r="AR93" s="149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5.0002314707652413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6.77</v>
      </c>
      <c r="AB94" s="75">
        <f>-STOA!R94</f>
        <v>0</v>
      </c>
      <c r="AC94">
        <f t="shared" si="3"/>
        <v>0.11035403694273413</v>
      </c>
      <c r="AD94">
        <f t="shared" si="4"/>
        <v>12.429877433822506</v>
      </c>
      <c r="AE94">
        <f>'IDT-1'!D94</f>
        <v>0</v>
      </c>
      <c r="AF94" s="24"/>
      <c r="AG94">
        <f t="shared" si="5"/>
        <v>12.429877433822506</v>
      </c>
      <c r="AI94" s="34">
        <f>PXIL!L94</f>
        <v>0</v>
      </c>
      <c r="AJ94" s="34">
        <f>PXIL!R94</f>
        <v>0</v>
      </c>
      <c r="AK94" s="34">
        <f>RTM_IEX!L94</f>
        <v>0.77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9">
        <f>GDAM_IEX!L94</f>
        <v>0</v>
      </c>
      <c r="AP94" s="149">
        <f>GDAM_IEX!R94</f>
        <v>0</v>
      </c>
      <c r="AQ94" s="149">
        <f>GDAM_PXI!L94</f>
        <v>0</v>
      </c>
      <c r="AR94" s="149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5.0002314707652413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6.77</v>
      </c>
      <c r="AB95" s="75">
        <f>-STOA!R95</f>
        <v>0</v>
      </c>
      <c r="AC95">
        <f t="shared" si="3"/>
        <v>0.10780203694273413</v>
      </c>
      <c r="AD95">
        <f t="shared" si="4"/>
        <v>12.142429433822507</v>
      </c>
      <c r="AE95">
        <f>'IDT-1'!D95</f>
        <v>0</v>
      </c>
      <c r="AF95" s="24"/>
      <c r="AG95">
        <f t="shared" si="5"/>
        <v>12.142429433822507</v>
      </c>
      <c r="AI95" s="34">
        <f>PXIL!L95</f>
        <v>0</v>
      </c>
      <c r="AJ95" s="34">
        <f>PXIL!R95</f>
        <v>0</v>
      </c>
      <c r="AK95" s="34">
        <f>RTM_IEX!L95</f>
        <v>0.48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9">
        <f>GDAM_IEX!L95</f>
        <v>0</v>
      </c>
      <c r="AP95" s="149">
        <f>GDAM_IEX!R95</f>
        <v>0</v>
      </c>
      <c r="AQ95" s="149">
        <f>GDAM_PXI!L95</f>
        <v>0</v>
      </c>
      <c r="AR95" s="149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5.0002314707652413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6.77</v>
      </c>
      <c r="AB96" s="75">
        <f>-STOA!R96</f>
        <v>0</v>
      </c>
      <c r="AC96">
        <f t="shared" si="3"/>
        <v>0.10357803694273413</v>
      </c>
      <c r="AD96">
        <f t="shared" si="4"/>
        <v>11.666653433822507</v>
      </c>
      <c r="AE96">
        <f>'IDT-1'!D96</f>
        <v>0</v>
      </c>
      <c r="AF96" s="24"/>
      <c r="AG96">
        <f t="shared" si="5"/>
        <v>11.666653433822507</v>
      </c>
      <c r="AI96" s="34">
        <f>PXIL!L96</f>
        <v>0</v>
      </c>
      <c r="AJ96" s="34">
        <f>PXIL!R96</f>
        <v>0</v>
      </c>
      <c r="AK96" s="34">
        <f>RTM_IEX!L96</f>
        <v>0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9">
        <f>GDAM_IEX!L96</f>
        <v>0</v>
      </c>
      <c r="AP96" s="149">
        <f>GDAM_IEX!R96</f>
        <v>0</v>
      </c>
      <c r="AQ96" s="149">
        <f>GDAM_PXI!L96</f>
        <v>0</v>
      </c>
      <c r="AR96" s="149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5.0002297688525346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6.77</v>
      </c>
      <c r="AB97" s="75">
        <f>-STOA!R97</f>
        <v>0</v>
      </c>
      <c r="AC97">
        <f t="shared" si="3"/>
        <v>0.10357802196590231</v>
      </c>
      <c r="AD97">
        <f t="shared" si="4"/>
        <v>11.666651746886632</v>
      </c>
      <c r="AE97">
        <f>'IDT-1'!D97</f>
        <v>0</v>
      </c>
      <c r="AF97" s="24"/>
      <c r="AG97">
        <f t="shared" si="5"/>
        <v>11.666651746886632</v>
      </c>
      <c r="AI97" s="34">
        <f>PXIL!L97</f>
        <v>0</v>
      </c>
      <c r="AJ97" s="34">
        <f>PXIL!R97</f>
        <v>0</v>
      </c>
      <c r="AK97" s="34">
        <f>RTM_IEX!L97</f>
        <v>0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9">
        <f>GDAM_IEX!L97</f>
        <v>0</v>
      </c>
      <c r="AP97" s="149">
        <f>GDAM_IEX!R97</f>
        <v>0</v>
      </c>
      <c r="AQ97" s="149">
        <f>GDAM_PXI!L97</f>
        <v>0</v>
      </c>
      <c r="AR97" s="149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5.0002297688525346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6.77</v>
      </c>
      <c r="AB98" s="75">
        <f>-STOA!R98</f>
        <v>0</v>
      </c>
      <c r="AC98">
        <f t="shared" si="3"/>
        <v>0.10357802196590231</v>
      </c>
      <c r="AD98">
        <f t="shared" si="4"/>
        <v>11.666651746886632</v>
      </c>
      <c r="AE98">
        <f>'IDT-1'!D98</f>
        <v>0</v>
      </c>
      <c r="AF98" s="24"/>
      <c r="AG98">
        <f t="shared" si="5"/>
        <v>11.666651746886632</v>
      </c>
      <c r="AI98" s="34">
        <f>PXIL!L98</f>
        <v>0</v>
      </c>
      <c r="AJ98" s="34">
        <f>PXIL!R98</f>
        <v>0</v>
      </c>
      <c r="AK98" s="34">
        <f>RTM_IEX!L98</f>
        <v>0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9">
        <f>GDAM_IEX!L98</f>
        <v>0</v>
      </c>
      <c r="AP98" s="149">
        <f>GDAM_IEX!R98</f>
        <v>0</v>
      </c>
      <c r="AQ98" s="149">
        <f>GDAM_PXI!L98</f>
        <v>0</v>
      </c>
      <c r="AR98" s="149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0.11958455660329403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0.20228499999999983</v>
      </c>
      <c r="AB99" s="75">
        <f t="shared" si="6"/>
        <v>0</v>
      </c>
      <c r="AC99">
        <f t="shared" si="6"/>
        <v>3.6676066162687937E-3</v>
      </c>
      <c r="AD99">
        <f t="shared" si="6"/>
        <v>0.39864194998702507</v>
      </c>
      <c r="AE99">
        <f t="shared" ref="AE99:AR99" si="7">SUM(AE3:AE98)/4000</f>
        <v>0</v>
      </c>
      <c r="AG99">
        <f t="shared" si="7"/>
        <v>0.39864194998702507</v>
      </c>
      <c r="AI99">
        <f t="shared" si="7"/>
        <v>0</v>
      </c>
      <c r="AJ99">
        <f t="shared" si="7"/>
        <v>0</v>
      </c>
      <c r="AK99">
        <f t="shared" si="7"/>
        <v>8.7639999999999982E-2</v>
      </c>
      <c r="AL99">
        <f t="shared" si="7"/>
        <v>-7.1999999999999989E-3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192">
        <f>Allocation_SG!A1</f>
        <v>45230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191</v>
      </c>
      <c r="K1" s="216" t="s">
        <v>192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455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374</v>
      </c>
      <c r="AP1" s="229" t="s">
        <v>375</v>
      </c>
      <c r="AQ1" s="229" t="s">
        <v>376</v>
      </c>
      <c r="AR1" s="229" t="s">
        <v>377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18.466405000000002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0.16250436400000001</v>
      </c>
      <c r="AD3">
        <f>SUM(B3:AB3,AI3:AR3)-AC3</f>
        <v>18.303900636000002</v>
      </c>
      <c r="AE3">
        <v>0</v>
      </c>
      <c r="AF3" s="24"/>
      <c r="AG3">
        <f>SUM(AD3:AF3)</f>
        <v>18.303900636000002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9">
        <f>GDAM_IEX!M3</f>
        <v>0</v>
      </c>
      <c r="AP3" s="149">
        <f>GDAM_IEX!S3</f>
        <v>0</v>
      </c>
      <c r="AQ3" s="149">
        <f>GDAM_PXI!M3</f>
        <v>0</v>
      </c>
      <c r="AR3" s="149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18.391849000000001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0.1618482712</v>
      </c>
      <c r="AD4">
        <f t="shared" ref="AD4:AD67" si="1">SUM(B4:AB4,AI4:AR4)-AC4</f>
        <v>18.2300007288</v>
      </c>
      <c r="AE4">
        <v>0</v>
      </c>
      <c r="AF4" s="24"/>
      <c r="AG4">
        <f t="shared" ref="AG4:AG67" si="2">SUM(AD4:AF4)</f>
        <v>18.2300007288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9">
        <f>GDAM_IEX!M4</f>
        <v>0</v>
      </c>
      <c r="AP4" s="149">
        <f>GDAM_IEX!S4</f>
        <v>0</v>
      </c>
      <c r="AQ4" s="149">
        <f>GDAM_PXI!M4</f>
        <v>0</v>
      </c>
      <c r="AR4" s="149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17.840295000000001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0.15699459600000001</v>
      </c>
      <c r="AD5">
        <f t="shared" si="1"/>
        <v>17.683300404000001</v>
      </c>
      <c r="AE5">
        <v>0</v>
      </c>
      <c r="AF5" s="24"/>
      <c r="AG5">
        <f t="shared" si="2"/>
        <v>17.683300404000001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9">
        <f>GDAM_IEX!M5</f>
        <v>0</v>
      </c>
      <c r="AP5" s="149">
        <f>GDAM_IEX!S5</f>
        <v>0</v>
      </c>
      <c r="AQ5" s="149">
        <f>GDAM_PXI!M5</f>
        <v>0</v>
      </c>
      <c r="AR5" s="149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17.259888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0.15188701440000002</v>
      </c>
      <c r="AD6">
        <f t="shared" si="1"/>
        <v>17.1080009856</v>
      </c>
      <c r="AE6">
        <v>0</v>
      </c>
      <c r="AF6" s="24"/>
      <c r="AG6">
        <f t="shared" si="2"/>
        <v>17.1080009856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9">
        <f>GDAM_IEX!M6</f>
        <v>0</v>
      </c>
      <c r="AP6" s="149">
        <f>GDAM_IEX!S6</f>
        <v>0</v>
      </c>
      <c r="AQ6" s="149">
        <f>GDAM_PXI!M6</f>
        <v>0</v>
      </c>
      <c r="AR6" s="149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17.605730999999999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0.15493043279999999</v>
      </c>
      <c r="AD7">
        <f t="shared" si="1"/>
        <v>17.450800567199998</v>
      </c>
      <c r="AE7">
        <v>0</v>
      </c>
      <c r="AF7" s="24"/>
      <c r="AG7">
        <f t="shared" si="2"/>
        <v>17.450800567199998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9">
        <f>GDAM_IEX!M7</f>
        <v>0</v>
      </c>
      <c r="AP7" s="149">
        <f>GDAM_IEX!S7</f>
        <v>0</v>
      </c>
      <c r="AQ7" s="149">
        <f>GDAM_PXI!M7</f>
        <v>0</v>
      </c>
      <c r="AR7" s="149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16.63186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0.14636036800000002</v>
      </c>
      <c r="AD8">
        <f t="shared" si="1"/>
        <v>16.485499632</v>
      </c>
      <c r="AE8">
        <v>0</v>
      </c>
      <c r="AF8" s="24"/>
      <c r="AG8">
        <f t="shared" si="2"/>
        <v>16.485499632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9">
        <f>GDAM_IEX!M8</f>
        <v>0</v>
      </c>
      <c r="AP8" s="149">
        <f>GDAM_IEX!S8</f>
        <v>0</v>
      </c>
      <c r="AQ8" s="149">
        <f>GDAM_PXI!M8</f>
        <v>0</v>
      </c>
      <c r="AR8" s="149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15.19431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0.13370992800000001</v>
      </c>
      <c r="AD9">
        <f t="shared" si="1"/>
        <v>15.060600072</v>
      </c>
      <c r="AE9">
        <v>0</v>
      </c>
      <c r="AF9" s="24"/>
      <c r="AG9">
        <f t="shared" si="2"/>
        <v>15.060600072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9">
        <f>GDAM_IEX!M9</f>
        <v>0</v>
      </c>
      <c r="AP9" s="149">
        <f>GDAM_IEX!S9</f>
        <v>0</v>
      </c>
      <c r="AQ9" s="149">
        <f>GDAM_PXI!M9</f>
        <v>0</v>
      </c>
      <c r="AR9" s="149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16.258879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0.14307813520000001</v>
      </c>
      <c r="AD10">
        <f t="shared" si="1"/>
        <v>16.115800864800001</v>
      </c>
      <c r="AE10">
        <v>0</v>
      </c>
      <c r="AF10" s="24"/>
      <c r="AG10">
        <f t="shared" si="2"/>
        <v>16.115800864800001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9">
        <f>GDAM_IEX!M10</f>
        <v>0</v>
      </c>
      <c r="AP10" s="149">
        <f>GDAM_IEX!S10</f>
        <v>0</v>
      </c>
      <c r="AQ10" s="149">
        <f>GDAM_PXI!M10</f>
        <v>0</v>
      </c>
      <c r="AR10" s="149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15.568503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0.1370028264</v>
      </c>
      <c r="AD11">
        <f t="shared" si="1"/>
        <v>15.4315001736</v>
      </c>
      <c r="AE11">
        <v>0</v>
      </c>
      <c r="AF11" s="24"/>
      <c r="AG11">
        <f t="shared" si="2"/>
        <v>15.4315001736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9">
        <f>GDAM_IEX!M11</f>
        <v>0</v>
      </c>
      <c r="AP11" s="149">
        <f>GDAM_IEX!S11</f>
        <v>0</v>
      </c>
      <c r="AQ11" s="149">
        <f>GDAM_PXI!M11</f>
        <v>0</v>
      </c>
      <c r="AR11" s="149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12.65335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0.11134948</v>
      </c>
      <c r="AD12">
        <f t="shared" si="1"/>
        <v>12.54200052</v>
      </c>
      <c r="AE12">
        <v>0</v>
      </c>
      <c r="AF12" s="24"/>
      <c r="AG12">
        <f t="shared" si="2"/>
        <v>12.54200052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9">
        <f>GDAM_IEX!M12</f>
        <v>0</v>
      </c>
      <c r="AP12" s="149">
        <f>GDAM_IEX!S12</f>
        <v>0</v>
      </c>
      <c r="AQ12" s="149">
        <f>GDAM_PXI!M12</f>
        <v>0</v>
      </c>
      <c r="AR12" s="149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14.086159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0.12395819920000001</v>
      </c>
      <c r="AD13">
        <f t="shared" si="1"/>
        <v>13.9622008008</v>
      </c>
      <c r="AE13">
        <v>0</v>
      </c>
      <c r="AF13" s="24"/>
      <c r="AG13">
        <f t="shared" si="2"/>
        <v>13.9622008008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9">
        <f>GDAM_IEX!M13</f>
        <v>0</v>
      </c>
      <c r="AP13" s="149">
        <f>GDAM_IEX!S13</f>
        <v>0</v>
      </c>
      <c r="AQ13" s="149">
        <f>GDAM_PXI!M13</f>
        <v>0</v>
      </c>
      <c r="AR13" s="149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16.194814999999998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0.142514372</v>
      </c>
      <c r="AD14">
        <f t="shared" si="1"/>
        <v>16.052300627999998</v>
      </c>
      <c r="AE14">
        <v>0</v>
      </c>
      <c r="AF14" s="24"/>
      <c r="AG14">
        <f t="shared" si="2"/>
        <v>16.052300627999998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9">
        <f>GDAM_IEX!M14</f>
        <v>0</v>
      </c>
      <c r="AP14" s="149">
        <f>GDAM_IEX!S14</f>
        <v>0</v>
      </c>
      <c r="AQ14" s="149">
        <f>GDAM_PXI!M14</f>
        <v>0</v>
      </c>
      <c r="AR14" s="149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16.086461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0.1415608568</v>
      </c>
      <c r="AD15">
        <f t="shared" si="1"/>
        <v>15.9449001432</v>
      </c>
      <c r="AE15">
        <v>0</v>
      </c>
      <c r="AF15" s="24"/>
      <c r="AG15">
        <f t="shared" si="2"/>
        <v>15.9449001432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9">
        <f>GDAM_IEX!M15</f>
        <v>0</v>
      </c>
      <c r="AP15" s="149">
        <f>GDAM_IEX!S15</f>
        <v>0</v>
      </c>
      <c r="AQ15" s="149">
        <f>GDAM_PXI!M15</f>
        <v>0</v>
      </c>
      <c r="AR15" s="149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17.402239999999999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0.15313971200000001</v>
      </c>
      <c r="AD16">
        <f t="shared" si="1"/>
        <v>17.249100287999998</v>
      </c>
      <c r="AE16">
        <v>0</v>
      </c>
      <c r="AF16" s="24"/>
      <c r="AG16">
        <f t="shared" si="2"/>
        <v>17.249100287999998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9">
        <f>GDAM_IEX!M16</f>
        <v>0</v>
      </c>
      <c r="AP16" s="149">
        <f>GDAM_IEX!S16</f>
        <v>0</v>
      </c>
      <c r="AQ16" s="149">
        <f>GDAM_PXI!M16</f>
        <v>0</v>
      </c>
      <c r="AR16" s="149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17.372882000000001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0.15288136160000002</v>
      </c>
      <c r="AD17">
        <f t="shared" si="1"/>
        <v>17.220000638400002</v>
      </c>
      <c r="AE17">
        <v>0</v>
      </c>
      <c r="AF17" s="24"/>
      <c r="AG17">
        <f t="shared" si="2"/>
        <v>17.220000638400002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9">
        <f>GDAM_IEX!M17</f>
        <v>0</v>
      </c>
      <c r="AP17" s="149">
        <f>GDAM_IEX!S17</f>
        <v>0</v>
      </c>
      <c r="AQ17" s="149">
        <f>GDAM_PXI!M17</f>
        <v>0</v>
      </c>
      <c r="AR17" s="149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19.335957000000001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1.26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0.18124442160000004</v>
      </c>
      <c r="AD18">
        <f t="shared" si="1"/>
        <v>20.414712578400003</v>
      </c>
      <c r="AE18">
        <v>0</v>
      </c>
      <c r="AF18" s="24"/>
      <c r="AG18">
        <f t="shared" si="2"/>
        <v>20.414712578400003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9">
        <f>GDAM_IEX!M18</f>
        <v>0</v>
      </c>
      <c r="AP18" s="149">
        <f>GDAM_IEX!S18</f>
        <v>0</v>
      </c>
      <c r="AQ18" s="149">
        <f>GDAM_PXI!M18</f>
        <v>0</v>
      </c>
      <c r="AR18" s="149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17.835350999999999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0.1569510888</v>
      </c>
      <c r="AD19">
        <f t="shared" si="1"/>
        <v>17.6783999112</v>
      </c>
      <c r="AE19">
        <v>0</v>
      </c>
      <c r="AF19" s="24"/>
      <c r="AG19">
        <f t="shared" si="2"/>
        <v>17.6783999112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9">
        <f>GDAM_IEX!M19</f>
        <v>0</v>
      </c>
      <c r="AP19" s="149">
        <f>GDAM_IEX!S19</f>
        <v>0</v>
      </c>
      <c r="AQ19" s="149">
        <f>GDAM_PXI!M19</f>
        <v>0</v>
      </c>
      <c r="AR19" s="149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19.335957000000001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2.71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0.19400442160000003</v>
      </c>
      <c r="AD20">
        <f t="shared" si="1"/>
        <v>21.851952578400002</v>
      </c>
      <c r="AE20">
        <v>0</v>
      </c>
      <c r="AF20" s="24"/>
      <c r="AG20">
        <f t="shared" si="2"/>
        <v>21.851952578400002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9">
        <f>GDAM_IEX!M20</f>
        <v>0</v>
      </c>
      <c r="AP20" s="149">
        <f>GDAM_IEX!S20</f>
        <v>0</v>
      </c>
      <c r="AQ20" s="149">
        <f>GDAM_PXI!M20</f>
        <v>0</v>
      </c>
      <c r="AR20" s="149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19.335957000000001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2.3199999999999998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0.19057242160000001</v>
      </c>
      <c r="AD21">
        <f t="shared" si="1"/>
        <v>21.465384578400002</v>
      </c>
      <c r="AE21">
        <v>0</v>
      </c>
      <c r="AF21" s="24"/>
      <c r="AG21">
        <f t="shared" si="2"/>
        <v>21.465384578400002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9">
        <f>GDAM_IEX!M21</f>
        <v>0</v>
      </c>
      <c r="AP21" s="149">
        <f>GDAM_IEX!S21</f>
        <v>0</v>
      </c>
      <c r="AQ21" s="149">
        <f>GDAM_PXI!M21</f>
        <v>0</v>
      </c>
      <c r="AR21" s="149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19.335957000000001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2.13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0.18890042160000001</v>
      </c>
      <c r="AD22">
        <f t="shared" si="1"/>
        <v>21.2770565784</v>
      </c>
      <c r="AE22">
        <v>0</v>
      </c>
      <c r="AF22" s="24"/>
      <c r="AG22">
        <f t="shared" si="2"/>
        <v>21.2770565784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9">
        <f>GDAM_IEX!M22</f>
        <v>0</v>
      </c>
      <c r="AP22" s="149">
        <f>GDAM_IEX!S22</f>
        <v>0</v>
      </c>
      <c r="AQ22" s="149">
        <f>GDAM_PXI!M22</f>
        <v>0</v>
      </c>
      <c r="AR22" s="149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19.335957000000001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3.67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0.20245242160000004</v>
      </c>
      <c r="AD23">
        <f t="shared" si="1"/>
        <v>22.803504578400002</v>
      </c>
      <c r="AE23">
        <v>0</v>
      </c>
      <c r="AF23" s="24"/>
      <c r="AG23">
        <f t="shared" si="2"/>
        <v>22.803504578400002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9">
        <f>GDAM_IEX!M23</f>
        <v>0</v>
      </c>
      <c r="AP23" s="149">
        <f>GDAM_IEX!S23</f>
        <v>0</v>
      </c>
      <c r="AQ23" s="149">
        <f>GDAM_PXI!M23</f>
        <v>0</v>
      </c>
      <c r="AR23" s="149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19.335957000000001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4.83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0.21266042160000001</v>
      </c>
      <c r="AD24">
        <f t="shared" si="1"/>
        <v>23.9532965784</v>
      </c>
      <c r="AE24">
        <v>0</v>
      </c>
      <c r="AF24" s="24"/>
      <c r="AG24">
        <f t="shared" si="2"/>
        <v>23.9532965784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9">
        <f>GDAM_IEX!M24</f>
        <v>0</v>
      </c>
      <c r="AP24" s="149">
        <f>GDAM_IEX!S24</f>
        <v>0</v>
      </c>
      <c r="AQ24" s="149">
        <f>GDAM_PXI!M24</f>
        <v>0</v>
      </c>
      <c r="AR24" s="149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19.335957000000001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4.83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0.21266042160000001</v>
      </c>
      <c r="AD25">
        <f t="shared" si="1"/>
        <v>23.9532965784</v>
      </c>
      <c r="AE25">
        <v>0</v>
      </c>
      <c r="AF25" s="24"/>
      <c r="AG25">
        <f t="shared" si="2"/>
        <v>23.9532965784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9">
        <f>GDAM_IEX!M25</f>
        <v>0</v>
      </c>
      <c r="AP25" s="149">
        <f>GDAM_IEX!S25</f>
        <v>0</v>
      </c>
      <c r="AQ25" s="149">
        <f>GDAM_PXI!M25</f>
        <v>0</v>
      </c>
      <c r="AR25" s="149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19.335957000000001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4.83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0.21266042160000001</v>
      </c>
      <c r="AD26">
        <f t="shared" si="1"/>
        <v>23.9532965784</v>
      </c>
      <c r="AE26">
        <v>0</v>
      </c>
      <c r="AF26" s="24"/>
      <c r="AG26">
        <f t="shared" si="2"/>
        <v>23.9532965784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9">
        <f>GDAM_IEX!M26</f>
        <v>0</v>
      </c>
      <c r="AP26" s="149">
        <f>GDAM_IEX!S26</f>
        <v>0</v>
      </c>
      <c r="AQ26" s="149">
        <f>GDAM_PXI!M26</f>
        <v>0</v>
      </c>
      <c r="AR26" s="149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19.335957000000001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3.77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0.20333242160000001</v>
      </c>
      <c r="AD27">
        <f t="shared" si="1"/>
        <v>22.902624578400001</v>
      </c>
      <c r="AE27">
        <v>0</v>
      </c>
      <c r="AF27" s="24"/>
      <c r="AG27">
        <f t="shared" si="2"/>
        <v>22.902624578400001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9">
        <f>GDAM_IEX!M27</f>
        <v>0</v>
      </c>
      <c r="AP27" s="149">
        <f>GDAM_IEX!S27</f>
        <v>0</v>
      </c>
      <c r="AQ27" s="149">
        <f>GDAM_PXI!M27</f>
        <v>0</v>
      </c>
      <c r="AR27" s="149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19.335957000000001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4.83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0.21266042160000001</v>
      </c>
      <c r="AD28">
        <f t="shared" si="1"/>
        <v>23.9532965784</v>
      </c>
      <c r="AE28">
        <v>0</v>
      </c>
      <c r="AF28" s="24"/>
      <c r="AG28">
        <f t="shared" si="2"/>
        <v>23.9532965784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9">
        <f>GDAM_IEX!M28</f>
        <v>0</v>
      </c>
      <c r="AP28" s="149">
        <f>GDAM_IEX!S28</f>
        <v>0</v>
      </c>
      <c r="AQ28" s="149">
        <f>GDAM_PXI!M28</f>
        <v>0</v>
      </c>
      <c r="AR28" s="149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19.335957000000001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4.83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0.21266042160000001</v>
      </c>
      <c r="AD29">
        <f t="shared" si="1"/>
        <v>23.9532965784</v>
      </c>
      <c r="AE29">
        <v>0</v>
      </c>
      <c r="AF29" s="24"/>
      <c r="AG29">
        <f t="shared" si="2"/>
        <v>23.9532965784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9">
        <f>GDAM_IEX!M29</f>
        <v>0</v>
      </c>
      <c r="AP29" s="149">
        <f>GDAM_IEX!S29</f>
        <v>0</v>
      </c>
      <c r="AQ29" s="149">
        <f>GDAM_PXI!M29</f>
        <v>0</v>
      </c>
      <c r="AR29" s="149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19.335957000000001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4.0599999999999996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0.20588442160000001</v>
      </c>
      <c r="AD30">
        <f t="shared" si="1"/>
        <v>23.190072578399999</v>
      </c>
      <c r="AE30">
        <v>0</v>
      </c>
      <c r="AF30" s="24"/>
      <c r="AG30">
        <f t="shared" si="2"/>
        <v>23.190072578399999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9">
        <f>GDAM_IEX!M30</f>
        <v>0</v>
      </c>
      <c r="AP30" s="149">
        <f>GDAM_IEX!S30</f>
        <v>0</v>
      </c>
      <c r="AQ30" s="149">
        <f>GDAM_PXI!M30</f>
        <v>0</v>
      </c>
      <c r="AR30" s="149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19.335957000000001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4.83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0.21266042160000001</v>
      </c>
      <c r="AD31">
        <f t="shared" si="1"/>
        <v>23.9532965784</v>
      </c>
      <c r="AE31">
        <v>0</v>
      </c>
      <c r="AF31" s="24"/>
      <c r="AG31">
        <f t="shared" si="2"/>
        <v>23.9532965784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9">
        <f>GDAM_IEX!M31</f>
        <v>0</v>
      </c>
      <c r="AP31" s="149">
        <f>GDAM_IEX!S31</f>
        <v>0</v>
      </c>
      <c r="AQ31" s="149">
        <f>GDAM_PXI!M31</f>
        <v>0</v>
      </c>
      <c r="AR31" s="149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19.335957000000001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2.42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0.19145242160000003</v>
      </c>
      <c r="AD32">
        <f t="shared" si="1"/>
        <v>21.564504578400001</v>
      </c>
      <c r="AE32">
        <v>0</v>
      </c>
      <c r="AF32" s="24"/>
      <c r="AG32">
        <f t="shared" si="2"/>
        <v>21.564504578400001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9">
        <f>GDAM_IEX!M32</f>
        <v>0</v>
      </c>
      <c r="AP32" s="149">
        <f>GDAM_IEX!S32</f>
        <v>0</v>
      </c>
      <c r="AQ32" s="149">
        <f>GDAM_PXI!M32</f>
        <v>0</v>
      </c>
      <c r="AR32" s="149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19.335957000000001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1.06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0.1794844216</v>
      </c>
      <c r="AD33">
        <f t="shared" si="1"/>
        <v>20.216472578399998</v>
      </c>
      <c r="AE33">
        <v>0</v>
      </c>
      <c r="AF33" s="24"/>
      <c r="AG33">
        <f t="shared" si="2"/>
        <v>20.216472578399998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9">
        <f>GDAM_IEX!M33</f>
        <v>0</v>
      </c>
      <c r="AP33" s="149">
        <f>GDAM_IEX!S33</f>
        <v>0</v>
      </c>
      <c r="AQ33" s="149">
        <f>GDAM_PXI!M33</f>
        <v>0</v>
      </c>
      <c r="AR33" s="149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19.178269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0.1687687672</v>
      </c>
      <c r="AD34">
        <f t="shared" si="1"/>
        <v>19.009500232800001</v>
      </c>
      <c r="AE34">
        <v>0</v>
      </c>
      <c r="AF34" s="24"/>
      <c r="AG34">
        <f t="shared" si="2"/>
        <v>19.009500232800001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9">
        <f>GDAM_IEX!M34</f>
        <v>0</v>
      </c>
      <c r="AP34" s="149">
        <f>GDAM_IEX!S34</f>
        <v>0</v>
      </c>
      <c r="AQ34" s="149">
        <f>GDAM_PXI!M34</f>
        <v>0</v>
      </c>
      <c r="AR34" s="149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19.335957000000001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1.26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0.18124442160000004</v>
      </c>
      <c r="AD35">
        <f t="shared" si="1"/>
        <v>20.414712578400003</v>
      </c>
      <c r="AE35">
        <v>0</v>
      </c>
      <c r="AF35" s="24"/>
      <c r="AG35">
        <f t="shared" si="2"/>
        <v>20.414712578400003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9">
        <f>GDAM_IEX!M35</f>
        <v>0</v>
      </c>
      <c r="AP35" s="149">
        <f>GDAM_IEX!S35</f>
        <v>0</v>
      </c>
      <c r="AQ35" s="149">
        <f>GDAM_PXI!M35</f>
        <v>0</v>
      </c>
      <c r="AR35" s="149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19.335957000000001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4.83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0.21266042160000001</v>
      </c>
      <c r="AD36">
        <f t="shared" si="1"/>
        <v>23.9532965784</v>
      </c>
      <c r="AE36">
        <v>0</v>
      </c>
      <c r="AF36" s="24"/>
      <c r="AG36">
        <f t="shared" si="2"/>
        <v>23.9532965784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9">
        <f>GDAM_IEX!M36</f>
        <v>0</v>
      </c>
      <c r="AP36" s="149">
        <f>GDAM_IEX!S36</f>
        <v>0</v>
      </c>
      <c r="AQ36" s="149">
        <f>GDAM_PXI!M36</f>
        <v>0</v>
      </c>
      <c r="AR36" s="149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19.335957000000001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4.83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0.21266042160000001</v>
      </c>
      <c r="AD37">
        <f t="shared" si="1"/>
        <v>23.9532965784</v>
      </c>
      <c r="AE37">
        <v>0</v>
      </c>
      <c r="AF37" s="24"/>
      <c r="AG37">
        <f t="shared" si="2"/>
        <v>23.9532965784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9">
        <f>GDAM_IEX!M37</f>
        <v>0</v>
      </c>
      <c r="AP37" s="149">
        <f>GDAM_IEX!S37</f>
        <v>0</v>
      </c>
      <c r="AQ37" s="149">
        <f>GDAM_PXI!M37</f>
        <v>0</v>
      </c>
      <c r="AR37" s="149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19.335957000000001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4.83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0.21266042160000001</v>
      </c>
      <c r="AD38">
        <f t="shared" si="1"/>
        <v>23.9532965784</v>
      </c>
      <c r="AE38">
        <v>0</v>
      </c>
      <c r="AF38" s="24"/>
      <c r="AG38">
        <f t="shared" si="2"/>
        <v>23.9532965784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9">
        <f>GDAM_IEX!M38</f>
        <v>0</v>
      </c>
      <c r="AP38" s="149">
        <f>GDAM_IEX!S38</f>
        <v>0</v>
      </c>
      <c r="AQ38" s="149">
        <f>GDAM_PXI!M38</f>
        <v>0</v>
      </c>
      <c r="AR38" s="149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19.335957000000001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4.83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0.21266042160000001</v>
      </c>
      <c r="AD39">
        <f t="shared" si="1"/>
        <v>23.9532965784</v>
      </c>
      <c r="AE39">
        <v>0</v>
      </c>
      <c r="AF39" s="24"/>
      <c r="AG39">
        <f t="shared" si="2"/>
        <v>23.9532965784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9">
        <f>GDAM_IEX!M39</f>
        <v>0</v>
      </c>
      <c r="AP39" s="149">
        <f>GDAM_IEX!S39</f>
        <v>0</v>
      </c>
      <c r="AQ39" s="149">
        <f>GDAM_PXI!M39</f>
        <v>0</v>
      </c>
      <c r="AR39" s="149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19.335957000000001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2.13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0.18890042160000001</v>
      </c>
      <c r="AD40">
        <f t="shared" si="1"/>
        <v>21.2770565784</v>
      </c>
      <c r="AE40">
        <v>0</v>
      </c>
      <c r="AF40" s="24"/>
      <c r="AG40">
        <f t="shared" si="2"/>
        <v>21.2770565784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9">
        <f>GDAM_IEX!M40</f>
        <v>0</v>
      </c>
      <c r="AP40" s="149">
        <f>GDAM_IEX!S40</f>
        <v>0</v>
      </c>
      <c r="AQ40" s="149">
        <f>GDAM_PXI!M40</f>
        <v>0</v>
      </c>
      <c r="AR40" s="149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19.335957000000001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2.42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0.19145242160000003</v>
      </c>
      <c r="AD41">
        <f t="shared" si="1"/>
        <v>21.564504578400001</v>
      </c>
      <c r="AE41">
        <v>0</v>
      </c>
      <c r="AF41" s="24"/>
      <c r="AG41">
        <f t="shared" si="2"/>
        <v>21.564504578400001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9">
        <f>GDAM_IEX!M41</f>
        <v>0</v>
      </c>
      <c r="AP41" s="149">
        <f>GDAM_IEX!S41</f>
        <v>0</v>
      </c>
      <c r="AQ41" s="149">
        <f>GDAM_PXI!M41</f>
        <v>0</v>
      </c>
      <c r="AR41" s="149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19.335957000000001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0.97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0.17869242160000001</v>
      </c>
      <c r="AD42">
        <f t="shared" si="1"/>
        <v>20.127264578399998</v>
      </c>
      <c r="AE42">
        <v>0</v>
      </c>
      <c r="AF42" s="24"/>
      <c r="AG42">
        <f t="shared" si="2"/>
        <v>20.127264578399998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9">
        <f>GDAM_IEX!M42</f>
        <v>0</v>
      </c>
      <c r="AP42" s="149">
        <f>GDAM_IEX!S42</f>
        <v>0</v>
      </c>
      <c r="AQ42" s="149">
        <f>GDAM_PXI!M42</f>
        <v>0</v>
      </c>
      <c r="AR42" s="149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19.335957000000001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2.71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0.19400442160000003</v>
      </c>
      <c r="AD43">
        <f t="shared" si="1"/>
        <v>21.851952578400002</v>
      </c>
      <c r="AE43">
        <v>0</v>
      </c>
      <c r="AF43" s="24"/>
      <c r="AG43">
        <f t="shared" si="2"/>
        <v>21.851952578400002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9">
        <f>GDAM_IEX!M43</f>
        <v>0</v>
      </c>
      <c r="AP43" s="149">
        <f>GDAM_IEX!S43</f>
        <v>0</v>
      </c>
      <c r="AQ43" s="149">
        <f>GDAM_PXI!M43</f>
        <v>0</v>
      </c>
      <c r="AR43" s="149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19.335957000000001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0.17015642160000002</v>
      </c>
      <c r="AD44">
        <f t="shared" si="1"/>
        <v>19.165800578399999</v>
      </c>
      <c r="AE44">
        <v>0</v>
      </c>
      <c r="AF44" s="24"/>
      <c r="AG44">
        <f t="shared" si="2"/>
        <v>19.165800578399999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9">
        <f>GDAM_IEX!M44</f>
        <v>0</v>
      </c>
      <c r="AP44" s="149">
        <f>GDAM_IEX!S44</f>
        <v>0</v>
      </c>
      <c r="AQ44" s="149">
        <f>GDAM_PXI!M44</f>
        <v>0</v>
      </c>
      <c r="AR44" s="149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17.415154000000001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0.15325335520000002</v>
      </c>
      <c r="AD45">
        <f t="shared" si="1"/>
        <v>17.261900644800001</v>
      </c>
      <c r="AE45">
        <v>0</v>
      </c>
      <c r="AF45" s="24"/>
      <c r="AG45">
        <f t="shared" si="2"/>
        <v>17.261900644800001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9">
        <f>GDAM_IEX!M45</f>
        <v>0</v>
      </c>
      <c r="AP45" s="149">
        <f>GDAM_IEX!S45</f>
        <v>0</v>
      </c>
      <c r="AQ45" s="149">
        <f>GDAM_PXI!M45</f>
        <v>0</v>
      </c>
      <c r="AR45" s="149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19.183212999999999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0.16881227439999999</v>
      </c>
      <c r="AD46">
        <f t="shared" si="1"/>
        <v>19.014400725599998</v>
      </c>
      <c r="AE46">
        <v>0</v>
      </c>
      <c r="AF46" s="24"/>
      <c r="AG46">
        <f t="shared" si="2"/>
        <v>19.014400725599998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9">
        <f>GDAM_IEX!M46</f>
        <v>0</v>
      </c>
      <c r="AP46" s="149">
        <f>GDAM_IEX!S46</f>
        <v>0</v>
      </c>
      <c r="AQ46" s="149">
        <f>GDAM_PXI!M46</f>
        <v>0</v>
      </c>
      <c r="AR46" s="149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19.304580999999999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0.16988031279999999</v>
      </c>
      <c r="AD47">
        <f t="shared" si="1"/>
        <v>19.134700687199999</v>
      </c>
      <c r="AE47">
        <v>0</v>
      </c>
      <c r="AF47" s="24"/>
      <c r="AG47">
        <f t="shared" si="2"/>
        <v>19.134700687199999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9">
        <f>GDAM_IEX!M47</f>
        <v>0</v>
      </c>
      <c r="AP47" s="149">
        <f>GDAM_IEX!S47</f>
        <v>0</v>
      </c>
      <c r="AQ47" s="149">
        <f>GDAM_PXI!M47</f>
        <v>0</v>
      </c>
      <c r="AR47" s="149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19.335957000000001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1.45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0.18291642160000002</v>
      </c>
      <c r="AD48">
        <f t="shared" si="1"/>
        <v>20.603040578399998</v>
      </c>
      <c r="AE48">
        <v>0</v>
      </c>
      <c r="AF48" s="24"/>
      <c r="AG48">
        <f t="shared" si="2"/>
        <v>20.603040578399998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9">
        <f>GDAM_IEX!M48</f>
        <v>0</v>
      </c>
      <c r="AP48" s="149">
        <f>GDAM_IEX!S48</f>
        <v>0</v>
      </c>
      <c r="AQ48" s="149">
        <f>GDAM_PXI!M48</f>
        <v>0</v>
      </c>
      <c r="AR48" s="149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19.335957000000001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0.68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0.17614042160000001</v>
      </c>
      <c r="AD49">
        <f t="shared" si="1"/>
        <v>19.839816578400001</v>
      </c>
      <c r="AE49">
        <v>0</v>
      </c>
      <c r="AF49" s="24"/>
      <c r="AG49">
        <f t="shared" si="2"/>
        <v>19.839816578400001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9">
        <f>GDAM_IEX!M49</f>
        <v>0</v>
      </c>
      <c r="AP49" s="149">
        <f>GDAM_IEX!S49</f>
        <v>0</v>
      </c>
      <c r="AQ49" s="149">
        <f>GDAM_PXI!M49</f>
        <v>0</v>
      </c>
      <c r="AR49" s="149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19.335957000000001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1.45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0.18291642160000002</v>
      </c>
      <c r="AD50">
        <f t="shared" si="1"/>
        <v>20.603040578399998</v>
      </c>
      <c r="AE50">
        <v>0</v>
      </c>
      <c r="AF50" s="24"/>
      <c r="AG50">
        <f t="shared" si="2"/>
        <v>20.603040578399998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9">
        <f>GDAM_IEX!M50</f>
        <v>0</v>
      </c>
      <c r="AP50" s="149">
        <f>GDAM_IEX!S50</f>
        <v>0</v>
      </c>
      <c r="AQ50" s="149">
        <f>GDAM_PXI!M50</f>
        <v>0</v>
      </c>
      <c r="AR50" s="149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19.335957000000001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4.83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0.21266042160000001</v>
      </c>
      <c r="AD51">
        <f t="shared" si="1"/>
        <v>23.9532965784</v>
      </c>
      <c r="AE51">
        <v>0</v>
      </c>
      <c r="AF51" s="24"/>
      <c r="AG51">
        <f t="shared" si="2"/>
        <v>23.9532965784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9">
        <f>GDAM_IEX!M51</f>
        <v>0</v>
      </c>
      <c r="AP51" s="149">
        <f>GDAM_IEX!S51</f>
        <v>0</v>
      </c>
      <c r="AQ51" s="149">
        <f>GDAM_PXI!M51</f>
        <v>0</v>
      </c>
      <c r="AR51" s="149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19.335957000000001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1.84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0.18634842160000001</v>
      </c>
      <c r="AD52">
        <f t="shared" si="1"/>
        <v>20.989608578399999</v>
      </c>
      <c r="AE52">
        <v>0</v>
      </c>
      <c r="AF52" s="24"/>
      <c r="AG52">
        <f t="shared" si="2"/>
        <v>20.989608578399999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9">
        <f>GDAM_IEX!M52</f>
        <v>0</v>
      </c>
      <c r="AP52" s="149">
        <f>GDAM_IEX!S52</f>
        <v>0</v>
      </c>
      <c r="AQ52" s="149">
        <f>GDAM_PXI!M52</f>
        <v>0</v>
      </c>
      <c r="AR52" s="149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19.335957000000001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2.2200000000000002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0.18969242159999999</v>
      </c>
      <c r="AD53">
        <f t="shared" si="1"/>
        <v>21.366264578399999</v>
      </c>
      <c r="AE53">
        <v>0</v>
      </c>
      <c r="AF53" s="24"/>
      <c r="AG53">
        <f t="shared" si="2"/>
        <v>21.366264578399999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9">
        <f>GDAM_IEX!M53</f>
        <v>0</v>
      </c>
      <c r="AP53" s="149">
        <f>GDAM_IEX!S53</f>
        <v>0</v>
      </c>
      <c r="AQ53" s="149">
        <f>GDAM_PXI!M53</f>
        <v>0</v>
      </c>
      <c r="AR53" s="149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19.335957000000001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4.83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0.21266042160000001</v>
      </c>
      <c r="AD54">
        <f t="shared" si="1"/>
        <v>23.9532965784</v>
      </c>
      <c r="AE54">
        <v>0</v>
      </c>
      <c r="AF54" s="24"/>
      <c r="AG54">
        <f t="shared" si="2"/>
        <v>23.9532965784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9">
        <f>GDAM_IEX!M54</f>
        <v>0</v>
      </c>
      <c r="AP54" s="149">
        <f>GDAM_IEX!S54</f>
        <v>0</v>
      </c>
      <c r="AQ54" s="149">
        <f>GDAM_PXI!M54</f>
        <v>0</v>
      </c>
      <c r="AR54" s="149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19.335957000000001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4.83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0.21266042160000001</v>
      </c>
      <c r="AD55">
        <f t="shared" si="1"/>
        <v>23.9532965784</v>
      </c>
      <c r="AE55">
        <v>0</v>
      </c>
      <c r="AF55" s="24"/>
      <c r="AG55">
        <f t="shared" si="2"/>
        <v>23.9532965784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9">
        <f>GDAM_IEX!M55</f>
        <v>0</v>
      </c>
      <c r="AP55" s="149">
        <f>GDAM_IEX!S55</f>
        <v>0</v>
      </c>
      <c r="AQ55" s="149">
        <f>GDAM_PXI!M55</f>
        <v>0</v>
      </c>
      <c r="AR55" s="149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19.335957000000001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2.9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0.19567642160000001</v>
      </c>
      <c r="AD56">
        <f t="shared" si="1"/>
        <v>22.040280578399997</v>
      </c>
      <c r="AE56">
        <v>0</v>
      </c>
      <c r="AF56" s="24"/>
      <c r="AG56">
        <f t="shared" si="2"/>
        <v>22.040280578399997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9">
        <f>GDAM_IEX!M56</f>
        <v>0</v>
      </c>
      <c r="AP56" s="149">
        <f>GDAM_IEX!S56</f>
        <v>0</v>
      </c>
      <c r="AQ56" s="149">
        <f>GDAM_PXI!M56</f>
        <v>0</v>
      </c>
      <c r="AR56" s="149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19.335957000000001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2.8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0.19479642160000002</v>
      </c>
      <c r="AD57">
        <f t="shared" si="1"/>
        <v>21.941160578400002</v>
      </c>
      <c r="AE57">
        <v>0</v>
      </c>
      <c r="AF57" s="24"/>
      <c r="AG57">
        <f t="shared" si="2"/>
        <v>21.941160578400002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9">
        <f>GDAM_IEX!M57</f>
        <v>0</v>
      </c>
      <c r="AP57" s="149">
        <f>GDAM_IEX!S57</f>
        <v>0</v>
      </c>
      <c r="AQ57" s="149">
        <f>GDAM_PXI!M57</f>
        <v>0</v>
      </c>
      <c r="AR57" s="149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19.335957000000001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0.87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0.17781242160000002</v>
      </c>
      <c r="AD58">
        <f t="shared" si="1"/>
        <v>20.028144578400003</v>
      </c>
      <c r="AE58">
        <v>0</v>
      </c>
      <c r="AF58" s="24"/>
      <c r="AG58">
        <f t="shared" si="2"/>
        <v>20.028144578400003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9">
        <f>GDAM_IEX!M58</f>
        <v>0</v>
      </c>
      <c r="AP58" s="149">
        <f>GDAM_IEX!S58</f>
        <v>0</v>
      </c>
      <c r="AQ58" s="149">
        <f>GDAM_PXI!M58</f>
        <v>0</v>
      </c>
      <c r="AR58" s="149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19.335957000000001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4.83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0.21266042160000001</v>
      </c>
      <c r="AD59">
        <f t="shared" si="1"/>
        <v>23.9532965784</v>
      </c>
      <c r="AE59">
        <v>0</v>
      </c>
      <c r="AF59" s="24"/>
      <c r="AG59">
        <f t="shared" si="2"/>
        <v>23.9532965784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9">
        <f>GDAM_IEX!M59</f>
        <v>0</v>
      </c>
      <c r="AP59" s="149">
        <f>GDAM_IEX!S59</f>
        <v>0</v>
      </c>
      <c r="AQ59" s="149">
        <f>GDAM_PXI!M59</f>
        <v>0</v>
      </c>
      <c r="AR59" s="149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19.335957000000001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4.83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0.21266042160000001</v>
      </c>
      <c r="AD60">
        <f t="shared" si="1"/>
        <v>23.9532965784</v>
      </c>
      <c r="AE60">
        <v>0</v>
      </c>
      <c r="AF60" s="24"/>
      <c r="AG60">
        <f t="shared" si="2"/>
        <v>23.9532965784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9">
        <f>GDAM_IEX!M60</f>
        <v>0</v>
      </c>
      <c r="AP60" s="149">
        <f>GDAM_IEX!S60</f>
        <v>0</v>
      </c>
      <c r="AQ60" s="149">
        <f>GDAM_PXI!M60</f>
        <v>0</v>
      </c>
      <c r="AR60" s="149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19.335957000000001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4.83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0.21266042160000001</v>
      </c>
      <c r="AD61">
        <f t="shared" si="1"/>
        <v>23.9532965784</v>
      </c>
      <c r="AE61">
        <v>0</v>
      </c>
      <c r="AF61" s="24"/>
      <c r="AG61">
        <f t="shared" si="2"/>
        <v>23.9532965784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9">
        <f>GDAM_IEX!M61</f>
        <v>0</v>
      </c>
      <c r="AP61" s="149">
        <f>GDAM_IEX!S61</f>
        <v>0</v>
      </c>
      <c r="AQ61" s="149">
        <f>GDAM_PXI!M61</f>
        <v>0</v>
      </c>
      <c r="AR61" s="149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19.335957000000001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4.83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0.21266042160000001</v>
      </c>
      <c r="AD62">
        <f t="shared" si="1"/>
        <v>23.9532965784</v>
      </c>
      <c r="AE62">
        <v>0</v>
      </c>
      <c r="AF62" s="24"/>
      <c r="AG62">
        <f t="shared" si="2"/>
        <v>23.9532965784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9">
        <f>GDAM_IEX!M62</f>
        <v>0</v>
      </c>
      <c r="AP62" s="149">
        <f>GDAM_IEX!S62</f>
        <v>0</v>
      </c>
      <c r="AQ62" s="149">
        <f>GDAM_PXI!M62</f>
        <v>0</v>
      </c>
      <c r="AR62" s="149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19.335957000000001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2.13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0.18890042160000001</v>
      </c>
      <c r="AD63">
        <f t="shared" si="1"/>
        <v>21.2770565784</v>
      </c>
      <c r="AE63">
        <v>0</v>
      </c>
      <c r="AF63" s="24"/>
      <c r="AG63">
        <f t="shared" si="2"/>
        <v>21.2770565784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9">
        <f>GDAM_IEX!M63</f>
        <v>0</v>
      </c>
      <c r="AP63" s="149">
        <f>GDAM_IEX!S63</f>
        <v>0</v>
      </c>
      <c r="AQ63" s="149">
        <f>GDAM_PXI!M63</f>
        <v>0</v>
      </c>
      <c r="AR63" s="149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19.335957000000001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2.0299999999999998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0.18802042160000002</v>
      </c>
      <c r="AD64">
        <f t="shared" si="1"/>
        <v>21.177936578400001</v>
      </c>
      <c r="AE64">
        <v>0</v>
      </c>
      <c r="AF64" s="24"/>
      <c r="AG64">
        <f t="shared" si="2"/>
        <v>21.177936578400001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9">
        <f>GDAM_IEX!M64</f>
        <v>0</v>
      </c>
      <c r="AP64" s="149">
        <f>GDAM_IEX!S64</f>
        <v>0</v>
      </c>
      <c r="AQ64" s="149">
        <f>GDAM_PXI!M64</f>
        <v>0</v>
      </c>
      <c r="AR64" s="149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19.335957000000001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4.83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0.21266042160000001</v>
      </c>
      <c r="AD65">
        <f t="shared" si="1"/>
        <v>23.9532965784</v>
      </c>
      <c r="AE65">
        <v>0</v>
      </c>
      <c r="AF65" s="24"/>
      <c r="AG65">
        <f t="shared" si="2"/>
        <v>23.9532965784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9">
        <f>GDAM_IEX!M65</f>
        <v>0</v>
      </c>
      <c r="AP65" s="149">
        <f>GDAM_IEX!S65</f>
        <v>0</v>
      </c>
      <c r="AQ65" s="149">
        <f>GDAM_PXI!M65</f>
        <v>0</v>
      </c>
      <c r="AR65" s="149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19.335957000000001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0.21266042160000004</v>
      </c>
      <c r="AD66">
        <f t="shared" si="1"/>
        <v>23.9532965784</v>
      </c>
      <c r="AE66">
        <v>0</v>
      </c>
      <c r="AF66" s="24"/>
      <c r="AG66">
        <f t="shared" si="2"/>
        <v>23.9532965784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9">
        <f>GDAM_IEX!M66</f>
        <v>4.83</v>
      </c>
      <c r="AP66" s="149">
        <f>GDAM_IEX!S66</f>
        <v>0</v>
      </c>
      <c r="AQ66" s="149">
        <f>GDAM_PXI!M66</f>
        <v>0</v>
      </c>
      <c r="AR66" s="149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19.335957000000001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0.19145242160000003</v>
      </c>
      <c r="AD67">
        <f t="shared" si="1"/>
        <v>21.564504578400001</v>
      </c>
      <c r="AE67">
        <v>0</v>
      </c>
      <c r="AF67" s="24"/>
      <c r="AG67">
        <f t="shared" si="2"/>
        <v>21.564504578400001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9">
        <f>GDAM_IEX!M67</f>
        <v>2.42</v>
      </c>
      <c r="AP67" s="149">
        <f>GDAM_IEX!S67</f>
        <v>0</v>
      </c>
      <c r="AQ67" s="149">
        <f>GDAM_PXI!M67</f>
        <v>0</v>
      </c>
      <c r="AR67" s="149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19.335957000000001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0.21266042160000004</v>
      </c>
      <c r="AD68">
        <f t="shared" ref="AD68:AD98" si="4">SUM(B68:AB68,AI68:AR68)-AC68</f>
        <v>23.9532965784</v>
      </c>
      <c r="AE68">
        <v>0</v>
      </c>
      <c r="AF68" s="24"/>
      <c r="AG68">
        <f t="shared" ref="AG68:AG98" si="5">SUM(AD68:AF68)</f>
        <v>23.9532965784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9">
        <f>GDAM_IEX!M68</f>
        <v>4.83</v>
      </c>
      <c r="AP68" s="149">
        <f>GDAM_IEX!S68</f>
        <v>0</v>
      </c>
      <c r="AQ68" s="149">
        <f>GDAM_PXI!M68</f>
        <v>0</v>
      </c>
      <c r="AR68" s="149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19.335957000000001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3.19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0.21301242160000003</v>
      </c>
      <c r="AD69">
        <f t="shared" si="4"/>
        <v>23.992944578400003</v>
      </c>
      <c r="AE69">
        <v>0</v>
      </c>
      <c r="AF69" s="24"/>
      <c r="AG69">
        <f t="shared" si="5"/>
        <v>23.992944578400003</v>
      </c>
      <c r="AI69" s="34">
        <f>PXIL!M69</f>
        <v>0</v>
      </c>
      <c r="AJ69" s="34">
        <f>PXIL!S69</f>
        <v>0</v>
      </c>
      <c r="AK69" s="34">
        <f>RTM_IEX!M69</f>
        <v>0.09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9">
        <f>GDAM_IEX!M69</f>
        <v>1.59</v>
      </c>
      <c r="AP69" s="149">
        <f>GDAM_IEX!S69</f>
        <v>0</v>
      </c>
      <c r="AQ69" s="149">
        <f>GDAM_PXI!M69</f>
        <v>0</v>
      </c>
      <c r="AR69" s="149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19.335957000000001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1.97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0.19444442160000003</v>
      </c>
      <c r="AD70">
        <f t="shared" si="4"/>
        <v>21.901512578399998</v>
      </c>
      <c r="AE70">
        <v>0</v>
      </c>
      <c r="AF70" s="24"/>
      <c r="AG70">
        <f t="shared" si="5"/>
        <v>21.901512578399998</v>
      </c>
      <c r="AI70" s="34">
        <f>PXIL!M70</f>
        <v>0</v>
      </c>
      <c r="AJ70" s="34">
        <f>PXIL!S70</f>
        <v>0</v>
      </c>
      <c r="AK70" s="34">
        <f>RTM_IEX!M70</f>
        <v>0.79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9">
        <f>GDAM_IEX!M70</f>
        <v>0</v>
      </c>
      <c r="AP70" s="149">
        <f>GDAM_IEX!S70</f>
        <v>0</v>
      </c>
      <c r="AQ70" s="149">
        <f>GDAM_PXI!M70</f>
        <v>0</v>
      </c>
      <c r="AR70" s="149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19.335957000000001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1.87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0.20553242160000001</v>
      </c>
      <c r="AD71">
        <f t="shared" si="4"/>
        <v>23.150424578399999</v>
      </c>
      <c r="AE71">
        <v>0</v>
      </c>
      <c r="AF71" s="24"/>
      <c r="AG71">
        <f t="shared" si="5"/>
        <v>23.150424578399999</v>
      </c>
      <c r="AI71" s="34">
        <f>PXIL!M71</f>
        <v>0</v>
      </c>
      <c r="AJ71" s="34">
        <f>PXIL!S71</f>
        <v>0</v>
      </c>
      <c r="AK71" s="34">
        <f>RTM_IEX!M71</f>
        <v>2.15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9">
        <f>GDAM_IEX!M71</f>
        <v>0</v>
      </c>
      <c r="AP71" s="149">
        <f>GDAM_IEX!S71</f>
        <v>0</v>
      </c>
      <c r="AQ71" s="149">
        <f>GDAM_PXI!M71</f>
        <v>0</v>
      </c>
      <c r="AR71" s="149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19.335957000000001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1.25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0.19884442160000002</v>
      </c>
      <c r="AD72">
        <f t="shared" si="4"/>
        <v>22.397112578399998</v>
      </c>
      <c r="AE72">
        <v>0</v>
      </c>
      <c r="AF72" s="24"/>
      <c r="AG72">
        <f t="shared" si="5"/>
        <v>22.397112578399998</v>
      </c>
      <c r="AI72" s="34">
        <f>PXIL!M72</f>
        <v>0</v>
      </c>
      <c r="AJ72" s="34">
        <f>PXIL!S72</f>
        <v>0</v>
      </c>
      <c r="AK72" s="34">
        <f>RTM_IEX!M72</f>
        <v>2.0099999999999998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9">
        <f>GDAM_IEX!M72</f>
        <v>0</v>
      </c>
      <c r="AP72" s="149">
        <f>GDAM_IEX!S72</f>
        <v>0</v>
      </c>
      <c r="AQ72" s="149">
        <f>GDAM_PXI!M72</f>
        <v>0</v>
      </c>
      <c r="AR72" s="149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19.335957000000001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0.91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0.19734842160000002</v>
      </c>
      <c r="AD73">
        <f t="shared" si="4"/>
        <v>22.228608578399999</v>
      </c>
      <c r="AE73">
        <v>0</v>
      </c>
      <c r="AF73" s="24"/>
      <c r="AG73">
        <f t="shared" si="5"/>
        <v>22.228608578399999</v>
      </c>
      <c r="AI73" s="34">
        <f>PXIL!M73</f>
        <v>0</v>
      </c>
      <c r="AJ73" s="34">
        <f>PXIL!S73</f>
        <v>0</v>
      </c>
      <c r="AK73" s="34">
        <f>RTM_IEX!M73</f>
        <v>2.1800000000000002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9">
        <f>GDAM_IEX!M73</f>
        <v>0</v>
      </c>
      <c r="AP73" s="149">
        <f>GDAM_IEX!S73</f>
        <v>0</v>
      </c>
      <c r="AQ73" s="149">
        <f>GDAM_PXI!M73</f>
        <v>0</v>
      </c>
      <c r="AR73" s="149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19.335957000000001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0.61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0.19312442160000001</v>
      </c>
      <c r="AD74">
        <f t="shared" si="4"/>
        <v>21.7528325784</v>
      </c>
      <c r="AE74">
        <v>0</v>
      </c>
      <c r="AF74" s="24"/>
      <c r="AG74">
        <f t="shared" si="5"/>
        <v>21.7528325784</v>
      </c>
      <c r="AI74" s="34">
        <f>PXIL!M74</f>
        <v>0</v>
      </c>
      <c r="AJ74" s="34">
        <f>PXIL!S74</f>
        <v>0</v>
      </c>
      <c r="AK74" s="34">
        <f>RTM_IEX!M74</f>
        <v>2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9">
        <f>GDAM_IEX!M74</f>
        <v>0</v>
      </c>
      <c r="AP74" s="149">
        <f>GDAM_IEX!S74</f>
        <v>0</v>
      </c>
      <c r="AQ74" s="149">
        <f>GDAM_PXI!M74</f>
        <v>0</v>
      </c>
      <c r="AR74" s="149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19.335957000000001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1.23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0.19963642160000003</v>
      </c>
      <c r="AD75">
        <f t="shared" si="4"/>
        <v>22.486320578400001</v>
      </c>
      <c r="AE75">
        <v>0</v>
      </c>
      <c r="AF75" s="24"/>
      <c r="AG75">
        <f t="shared" si="5"/>
        <v>22.486320578400001</v>
      </c>
      <c r="AI75" s="34">
        <f>PXIL!M75</f>
        <v>0</v>
      </c>
      <c r="AJ75" s="34">
        <f>PXIL!S75</f>
        <v>0</v>
      </c>
      <c r="AK75" s="34">
        <f>RTM_IEX!M75</f>
        <v>2.12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9">
        <f>GDAM_IEX!M75</f>
        <v>0</v>
      </c>
      <c r="AP75" s="149">
        <f>GDAM_IEX!S75</f>
        <v>0</v>
      </c>
      <c r="AQ75" s="149">
        <f>GDAM_PXI!M75</f>
        <v>0</v>
      </c>
      <c r="AR75" s="149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19.335957000000001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0.65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0.18863642159999999</v>
      </c>
      <c r="AD76">
        <f t="shared" si="4"/>
        <v>21.2473205784</v>
      </c>
      <c r="AE76">
        <v>0</v>
      </c>
      <c r="AF76" s="24"/>
      <c r="AG76">
        <f t="shared" si="5"/>
        <v>21.2473205784</v>
      </c>
      <c r="AI76" s="34">
        <f>PXIL!M76</f>
        <v>0</v>
      </c>
      <c r="AJ76" s="34">
        <f>PXIL!S76</f>
        <v>0</v>
      </c>
      <c r="AK76" s="34">
        <f>RTM_IEX!M76</f>
        <v>1.45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9">
        <f>GDAM_IEX!M76</f>
        <v>0</v>
      </c>
      <c r="AP76" s="149">
        <f>GDAM_IEX!S76</f>
        <v>0</v>
      </c>
      <c r="AQ76" s="149">
        <f>GDAM_PXI!M76</f>
        <v>0</v>
      </c>
      <c r="AR76" s="149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19.335957000000001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1.24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0.2072924216</v>
      </c>
      <c r="AD77">
        <f t="shared" si="4"/>
        <v>23.348664578400001</v>
      </c>
      <c r="AE77">
        <v>0</v>
      </c>
      <c r="AF77" s="24"/>
      <c r="AG77">
        <f t="shared" si="5"/>
        <v>23.348664578400001</v>
      </c>
      <c r="AI77" s="34">
        <f>PXIL!M77</f>
        <v>0</v>
      </c>
      <c r="AJ77" s="34">
        <f>PXIL!S77</f>
        <v>0</v>
      </c>
      <c r="AK77" s="34">
        <f>RTM_IEX!M77</f>
        <v>2.98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9">
        <f>GDAM_IEX!M77</f>
        <v>0</v>
      </c>
      <c r="AP77" s="149">
        <f>GDAM_IEX!S77</f>
        <v>0</v>
      </c>
      <c r="AQ77" s="149">
        <f>GDAM_PXI!M77</f>
        <v>0</v>
      </c>
      <c r="AR77" s="149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19.335957000000001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0.62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0.18458842160000002</v>
      </c>
      <c r="AD78">
        <f t="shared" si="4"/>
        <v>20.7913685784</v>
      </c>
      <c r="AE78">
        <v>0</v>
      </c>
      <c r="AF78" s="24"/>
      <c r="AG78">
        <f t="shared" si="5"/>
        <v>20.7913685784</v>
      </c>
      <c r="AI78" s="34">
        <f>PXIL!M78</f>
        <v>0</v>
      </c>
      <c r="AJ78" s="34">
        <f>PXIL!S78</f>
        <v>0</v>
      </c>
      <c r="AK78" s="34">
        <f>RTM_IEX!M78</f>
        <v>1.02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9">
        <f>GDAM_IEX!M78</f>
        <v>0</v>
      </c>
      <c r="AP78" s="149">
        <f>GDAM_IEX!S78</f>
        <v>0</v>
      </c>
      <c r="AQ78" s="149">
        <f>GDAM_PXI!M78</f>
        <v>0</v>
      </c>
      <c r="AR78" s="149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19.335957000000001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2.04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0.20430042160000003</v>
      </c>
      <c r="AD79">
        <f t="shared" si="4"/>
        <v>23.0116565784</v>
      </c>
      <c r="AE79">
        <v>0</v>
      </c>
      <c r="AF79" s="24"/>
      <c r="AG79">
        <f t="shared" si="5"/>
        <v>23.0116565784</v>
      </c>
      <c r="AI79" s="34">
        <f>PXIL!M79</f>
        <v>0</v>
      </c>
      <c r="AJ79" s="34">
        <f>PXIL!S79</f>
        <v>0</v>
      </c>
      <c r="AK79" s="34">
        <f>RTM_IEX!M79</f>
        <v>1.84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9">
        <f>GDAM_IEX!M79</f>
        <v>0</v>
      </c>
      <c r="AP79" s="149">
        <f>GDAM_IEX!S79</f>
        <v>0</v>
      </c>
      <c r="AQ79" s="149">
        <f>GDAM_PXI!M79</f>
        <v>0</v>
      </c>
      <c r="AR79" s="149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19.335957000000001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2.94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0.20201242160000002</v>
      </c>
      <c r="AD80">
        <f t="shared" si="4"/>
        <v>22.753944578400002</v>
      </c>
      <c r="AE80">
        <v>0</v>
      </c>
      <c r="AF80" s="24"/>
      <c r="AG80">
        <f t="shared" si="5"/>
        <v>22.753944578400002</v>
      </c>
      <c r="AI80" s="34">
        <f>PXIL!M80</f>
        <v>0</v>
      </c>
      <c r="AJ80" s="34">
        <f>PXIL!S80</f>
        <v>0</v>
      </c>
      <c r="AK80" s="34">
        <f>RTM_IEX!M80</f>
        <v>0.68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9">
        <f>GDAM_IEX!M80</f>
        <v>0</v>
      </c>
      <c r="AP80" s="149">
        <f>GDAM_IEX!S80</f>
        <v>0</v>
      </c>
      <c r="AQ80" s="149">
        <f>GDAM_PXI!M80</f>
        <v>0</v>
      </c>
      <c r="AR80" s="149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19.335957000000001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4.83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0.21266042160000001</v>
      </c>
      <c r="AD81">
        <f t="shared" si="4"/>
        <v>23.9532965784</v>
      </c>
      <c r="AE81">
        <v>0</v>
      </c>
      <c r="AF81" s="24"/>
      <c r="AG81">
        <f t="shared" si="5"/>
        <v>23.9532965784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9">
        <f>GDAM_IEX!M81</f>
        <v>0</v>
      </c>
      <c r="AP81" s="149">
        <f>GDAM_IEX!S81</f>
        <v>0</v>
      </c>
      <c r="AQ81" s="149">
        <f>GDAM_PXI!M81</f>
        <v>0</v>
      </c>
      <c r="AR81" s="149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19.335957000000001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4.83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0.21266042160000001</v>
      </c>
      <c r="AD82">
        <f t="shared" si="4"/>
        <v>23.9532965784</v>
      </c>
      <c r="AE82">
        <v>0</v>
      </c>
      <c r="AF82" s="24"/>
      <c r="AG82">
        <f t="shared" si="5"/>
        <v>23.9532965784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9">
        <f>GDAM_IEX!M82</f>
        <v>0</v>
      </c>
      <c r="AP82" s="149">
        <f>GDAM_IEX!S82</f>
        <v>0</v>
      </c>
      <c r="AQ82" s="149">
        <f>GDAM_PXI!M82</f>
        <v>0</v>
      </c>
      <c r="AR82" s="149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19.335957000000001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4.83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0.21266042160000001</v>
      </c>
      <c r="AD83">
        <f t="shared" si="4"/>
        <v>23.9532965784</v>
      </c>
      <c r="AE83">
        <v>0</v>
      </c>
      <c r="AF83" s="24"/>
      <c r="AG83">
        <f t="shared" si="5"/>
        <v>23.9532965784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9">
        <f>GDAM_IEX!M83</f>
        <v>0</v>
      </c>
      <c r="AP83" s="149">
        <f>GDAM_IEX!S83</f>
        <v>0</v>
      </c>
      <c r="AQ83" s="149">
        <f>GDAM_PXI!M83</f>
        <v>0</v>
      </c>
      <c r="AR83" s="149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19.335957000000001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4.83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0.21266042160000001</v>
      </c>
      <c r="AD84">
        <f t="shared" si="4"/>
        <v>23.9532965784</v>
      </c>
      <c r="AE84">
        <v>0</v>
      </c>
      <c r="AF84" s="24"/>
      <c r="AG84">
        <f t="shared" si="5"/>
        <v>23.9532965784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9">
        <f>GDAM_IEX!M84</f>
        <v>0</v>
      </c>
      <c r="AP84" s="149">
        <f>GDAM_IEX!S84</f>
        <v>0</v>
      </c>
      <c r="AQ84" s="149">
        <f>GDAM_PXI!M84</f>
        <v>0</v>
      </c>
      <c r="AR84" s="149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19.335957000000001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4.83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0.21266042160000001</v>
      </c>
      <c r="AD85">
        <f t="shared" si="4"/>
        <v>23.9532965784</v>
      </c>
      <c r="AE85">
        <v>0</v>
      </c>
      <c r="AF85" s="24"/>
      <c r="AG85">
        <f t="shared" si="5"/>
        <v>23.9532965784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9">
        <f>GDAM_IEX!M85</f>
        <v>0</v>
      </c>
      <c r="AP85" s="149">
        <f>GDAM_IEX!S85</f>
        <v>0</v>
      </c>
      <c r="AQ85" s="149">
        <f>GDAM_PXI!M85</f>
        <v>0</v>
      </c>
      <c r="AR85" s="149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19.335957000000001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4.83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0.21266042160000001</v>
      </c>
      <c r="AD86">
        <f t="shared" si="4"/>
        <v>23.9532965784</v>
      </c>
      <c r="AE86">
        <v>0</v>
      </c>
      <c r="AF86" s="24"/>
      <c r="AG86">
        <f t="shared" si="5"/>
        <v>23.9532965784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9">
        <f>GDAM_IEX!M86</f>
        <v>0</v>
      </c>
      <c r="AP86" s="149">
        <f>GDAM_IEX!S86</f>
        <v>0</v>
      </c>
      <c r="AQ86" s="149">
        <f>GDAM_PXI!M86</f>
        <v>0</v>
      </c>
      <c r="AR86" s="149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19.335957000000001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4.83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0.21266042160000001</v>
      </c>
      <c r="AD87">
        <f t="shared" si="4"/>
        <v>23.9532965784</v>
      </c>
      <c r="AE87">
        <v>0</v>
      </c>
      <c r="AF87" s="24"/>
      <c r="AG87">
        <f t="shared" si="5"/>
        <v>23.9532965784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9">
        <f>GDAM_IEX!M87</f>
        <v>0</v>
      </c>
      <c r="AP87" s="149">
        <f>GDAM_IEX!S87</f>
        <v>0</v>
      </c>
      <c r="AQ87" s="149">
        <f>GDAM_PXI!M87</f>
        <v>0</v>
      </c>
      <c r="AR87" s="149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19.335957000000001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4.83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0.21266042160000001</v>
      </c>
      <c r="AD88">
        <f t="shared" si="4"/>
        <v>23.9532965784</v>
      </c>
      <c r="AE88">
        <v>0</v>
      </c>
      <c r="AF88" s="24"/>
      <c r="AG88">
        <f t="shared" si="5"/>
        <v>23.9532965784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9">
        <f>GDAM_IEX!M88</f>
        <v>0</v>
      </c>
      <c r="AP88" s="149">
        <f>GDAM_IEX!S88</f>
        <v>0</v>
      </c>
      <c r="AQ88" s="149">
        <f>GDAM_PXI!M88</f>
        <v>0</v>
      </c>
      <c r="AR88" s="149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19.335957000000001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4.0599999999999996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0.20588442160000001</v>
      </c>
      <c r="AD89">
        <f t="shared" si="4"/>
        <v>23.190072578399999</v>
      </c>
      <c r="AE89">
        <v>0</v>
      </c>
      <c r="AF89" s="24"/>
      <c r="AG89">
        <f t="shared" si="5"/>
        <v>23.190072578399999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9">
        <f>GDAM_IEX!M89</f>
        <v>0</v>
      </c>
      <c r="AP89" s="149">
        <f>GDAM_IEX!S89</f>
        <v>0</v>
      </c>
      <c r="AQ89" s="149">
        <f>GDAM_PXI!M89</f>
        <v>0</v>
      </c>
      <c r="AR89" s="149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19.335957000000001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3.96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0.20500442160000001</v>
      </c>
      <c r="AD90">
        <f t="shared" si="4"/>
        <v>23.0909525784</v>
      </c>
      <c r="AE90">
        <v>0</v>
      </c>
      <c r="AF90" s="24"/>
      <c r="AG90">
        <f t="shared" si="5"/>
        <v>23.0909525784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9">
        <f>GDAM_IEX!M90</f>
        <v>0</v>
      </c>
      <c r="AP90" s="149">
        <f>GDAM_IEX!S90</f>
        <v>0</v>
      </c>
      <c r="AQ90" s="149">
        <f>GDAM_PXI!M90</f>
        <v>0</v>
      </c>
      <c r="AR90" s="149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19.335957000000001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4.83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0.21266042160000001</v>
      </c>
      <c r="AD91">
        <f t="shared" si="4"/>
        <v>23.9532965784</v>
      </c>
      <c r="AE91">
        <v>0</v>
      </c>
      <c r="AF91" s="24"/>
      <c r="AG91">
        <f t="shared" si="5"/>
        <v>23.9532965784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9">
        <f>GDAM_IEX!M91</f>
        <v>0</v>
      </c>
      <c r="AP91" s="149">
        <f>GDAM_IEX!S91</f>
        <v>0</v>
      </c>
      <c r="AQ91" s="149">
        <f>GDAM_PXI!M91</f>
        <v>0</v>
      </c>
      <c r="AR91" s="149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19.335957000000001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4.83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0.21266042160000001</v>
      </c>
      <c r="AD92">
        <f t="shared" si="4"/>
        <v>23.9532965784</v>
      </c>
      <c r="AE92">
        <v>0</v>
      </c>
      <c r="AF92" s="24"/>
      <c r="AG92">
        <f t="shared" si="5"/>
        <v>23.9532965784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9">
        <f>GDAM_IEX!M92</f>
        <v>0</v>
      </c>
      <c r="AP92" s="149">
        <f>GDAM_IEX!S92</f>
        <v>0</v>
      </c>
      <c r="AQ92" s="149">
        <f>GDAM_PXI!M92</f>
        <v>0</v>
      </c>
      <c r="AR92" s="149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19.335957000000001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4.83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0.21266042160000001</v>
      </c>
      <c r="AD93">
        <f t="shared" si="4"/>
        <v>23.9532965784</v>
      </c>
      <c r="AE93">
        <v>0</v>
      </c>
      <c r="AF93" s="24"/>
      <c r="AG93">
        <f t="shared" si="5"/>
        <v>23.9532965784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9">
        <f>GDAM_IEX!M93</f>
        <v>0</v>
      </c>
      <c r="AP93" s="149">
        <f>GDAM_IEX!S93</f>
        <v>0</v>
      </c>
      <c r="AQ93" s="149">
        <f>GDAM_PXI!M93</f>
        <v>0</v>
      </c>
      <c r="AR93" s="149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19.335957000000001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3.77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0.20333242160000001</v>
      </c>
      <c r="AD94">
        <f t="shared" si="4"/>
        <v>22.902624578400001</v>
      </c>
      <c r="AE94">
        <v>0</v>
      </c>
      <c r="AF94" s="24"/>
      <c r="AG94">
        <f t="shared" si="5"/>
        <v>22.902624578400001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9">
        <f>GDAM_IEX!M94</f>
        <v>0</v>
      </c>
      <c r="AP94" s="149">
        <f>GDAM_IEX!S94</f>
        <v>0</v>
      </c>
      <c r="AQ94" s="149">
        <f>GDAM_PXI!M94</f>
        <v>0</v>
      </c>
      <c r="AR94" s="149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19.335957000000001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4.83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0.21266042160000001</v>
      </c>
      <c r="AD95">
        <f t="shared" si="4"/>
        <v>23.9532965784</v>
      </c>
      <c r="AE95">
        <v>0</v>
      </c>
      <c r="AF95" s="24"/>
      <c r="AG95">
        <f t="shared" si="5"/>
        <v>23.9532965784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9">
        <f>GDAM_IEX!M95</f>
        <v>0</v>
      </c>
      <c r="AP95" s="149">
        <f>GDAM_IEX!S95</f>
        <v>0</v>
      </c>
      <c r="AQ95" s="149">
        <f>GDAM_PXI!M95</f>
        <v>0</v>
      </c>
      <c r="AR95" s="149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19.335957000000001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1.1599999999999999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0.18036442160000002</v>
      </c>
      <c r="AD96">
        <f t="shared" si="4"/>
        <v>20.3155925784</v>
      </c>
      <c r="AE96">
        <v>0</v>
      </c>
      <c r="AF96" s="24"/>
      <c r="AG96">
        <f t="shared" si="5"/>
        <v>20.3155925784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9">
        <f>GDAM_IEX!M96</f>
        <v>0</v>
      </c>
      <c r="AP96" s="149">
        <f>GDAM_IEX!S96</f>
        <v>0</v>
      </c>
      <c r="AQ96" s="149">
        <f>GDAM_PXI!M96</f>
        <v>0</v>
      </c>
      <c r="AR96" s="149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19.335957000000001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0.39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0.17358842160000001</v>
      </c>
      <c r="AD97">
        <f t="shared" si="4"/>
        <v>19.552368578399999</v>
      </c>
      <c r="AE97">
        <v>0</v>
      </c>
      <c r="AF97" s="24"/>
      <c r="AG97">
        <f t="shared" si="5"/>
        <v>19.552368578399999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9">
        <f>GDAM_IEX!M97</f>
        <v>0</v>
      </c>
      <c r="AP97" s="149">
        <f>GDAM_IEX!S97</f>
        <v>0</v>
      </c>
      <c r="AQ97" s="149">
        <f>GDAM_PXI!M97</f>
        <v>0</v>
      </c>
      <c r="AR97" s="149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16.167677000000001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0.14227555760000002</v>
      </c>
      <c r="AD98">
        <f t="shared" si="4"/>
        <v>16.0254014424</v>
      </c>
      <c r="AE98">
        <v>0</v>
      </c>
      <c r="AF98" s="24"/>
      <c r="AG98">
        <f t="shared" si="5"/>
        <v>16.0254014424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9">
        <f>GDAM_IEX!M98</f>
        <v>0</v>
      </c>
      <c r="AP98" s="149">
        <f>GDAM_IEX!S98</f>
        <v>0</v>
      </c>
      <c r="AQ98" s="149">
        <f>GDAM_PXI!M98</f>
        <v>0</v>
      </c>
      <c r="AR98" s="149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0.45157366175000008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5.7005000000000042E-2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4.5480482234000023E-3</v>
      </c>
      <c r="AD99">
        <f t="shared" si="6"/>
        <v>0.51227561352660045</v>
      </c>
      <c r="AE99">
        <f t="shared" ref="AE99:AR99" si="8">SUM(AE3:AE98)/4000</f>
        <v>0</v>
      </c>
      <c r="AG99">
        <f t="shared" si="8"/>
        <v>0.51227561352660045</v>
      </c>
      <c r="AI99">
        <f t="shared" si="8"/>
        <v>0</v>
      </c>
      <c r="AJ99">
        <f t="shared" si="8"/>
        <v>0</v>
      </c>
      <c r="AK99">
        <f t="shared" si="8"/>
        <v>4.8274999999999993E-3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3.4175E-3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3">
        <f>Allocation_SG!A1</f>
        <v>45230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'[1]31'!B5</f>
        <v>265</v>
      </c>
      <c r="C3" s="16">
        <f>'[1]31'!C5</f>
        <v>0</v>
      </c>
      <c r="D3" s="16">
        <f>'[1]31'!D5</f>
        <v>65</v>
      </c>
      <c r="E3" s="16">
        <f>'[1]31'!E5</f>
        <v>0</v>
      </c>
      <c r="F3" s="15">
        <f>SUM(B3:E3)</f>
        <v>330</v>
      </c>
      <c r="G3" s="15">
        <f>'[1]31'!H5</f>
        <v>0</v>
      </c>
      <c r="H3" s="16">
        <f>'[1]31'!I5</f>
        <v>0</v>
      </c>
      <c r="I3" s="16">
        <f>'[1]31'!J5</f>
        <v>0</v>
      </c>
      <c r="J3" s="16">
        <f>'[1]31'!K5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'[1]31'!B6</f>
        <v>265</v>
      </c>
      <c r="C4" s="16">
        <f>'[1]31'!C6</f>
        <v>0</v>
      </c>
      <c r="D4" s="16">
        <f>'[1]31'!D6</f>
        <v>65</v>
      </c>
      <c r="E4" s="16">
        <f>'[1]31'!E6</f>
        <v>0</v>
      </c>
      <c r="F4" s="15">
        <f>SUM(B4:E4)</f>
        <v>330</v>
      </c>
      <c r="G4" s="15">
        <f>'[1]31'!H6</f>
        <v>0</v>
      </c>
      <c r="H4" s="16">
        <f>'[1]31'!I6</f>
        <v>0</v>
      </c>
      <c r="I4" s="16">
        <f>'[1]31'!J6</f>
        <v>0</v>
      </c>
      <c r="J4" s="16">
        <f>'[1]31'!K6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'[1]31'!B7</f>
        <v>265</v>
      </c>
      <c r="C5" s="16">
        <f>'[1]31'!C7</f>
        <v>0</v>
      </c>
      <c r="D5" s="16">
        <f>'[1]31'!D7</f>
        <v>65</v>
      </c>
      <c r="E5" s="16">
        <f>'[1]31'!E7</f>
        <v>0</v>
      </c>
      <c r="F5" s="15">
        <f t="shared" ref="F5:F68" si="6">SUM(B5:E5)</f>
        <v>330</v>
      </c>
      <c r="G5" s="15">
        <f>'[1]31'!H7</f>
        <v>0</v>
      </c>
      <c r="H5" s="16">
        <f>'[1]31'!I7</f>
        <v>0</v>
      </c>
      <c r="I5" s="16">
        <f>'[1]31'!J7</f>
        <v>0</v>
      </c>
      <c r="J5" s="16">
        <f>'[1]31'!K7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'[1]31'!B8</f>
        <v>265</v>
      </c>
      <c r="C6" s="16">
        <f>'[1]31'!C8</f>
        <v>0</v>
      </c>
      <c r="D6" s="16">
        <f>'[1]31'!D8</f>
        <v>65</v>
      </c>
      <c r="E6" s="16">
        <f>'[1]31'!E8</f>
        <v>0</v>
      </c>
      <c r="F6" s="15">
        <f t="shared" si="6"/>
        <v>330</v>
      </c>
      <c r="G6" s="15">
        <f>'[1]31'!H8</f>
        <v>0</v>
      </c>
      <c r="H6" s="16">
        <f>'[1]31'!I8</f>
        <v>0</v>
      </c>
      <c r="I6" s="16">
        <f>'[1]31'!J8</f>
        <v>0</v>
      </c>
      <c r="J6" s="16">
        <f>'[1]31'!K8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'[1]31'!B9</f>
        <v>265</v>
      </c>
      <c r="C7" s="16">
        <f>'[1]31'!C9</f>
        <v>0</v>
      </c>
      <c r="D7" s="16">
        <f>'[1]31'!D9</f>
        <v>65</v>
      </c>
      <c r="E7" s="16">
        <f>'[1]31'!E9</f>
        <v>0</v>
      </c>
      <c r="F7" s="15">
        <f t="shared" si="6"/>
        <v>330</v>
      </c>
      <c r="G7" s="15">
        <f>'[1]31'!H9</f>
        <v>0</v>
      </c>
      <c r="H7" s="16">
        <f>'[1]31'!I9</f>
        <v>0</v>
      </c>
      <c r="I7" s="16">
        <f>'[1]31'!J9</f>
        <v>0</v>
      </c>
      <c r="J7" s="16">
        <f>'[1]31'!K9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'[1]31'!B10</f>
        <v>265</v>
      </c>
      <c r="C8" s="16">
        <f>'[1]31'!C10</f>
        <v>0</v>
      </c>
      <c r="D8" s="16">
        <f>'[1]31'!D10</f>
        <v>65</v>
      </c>
      <c r="E8" s="16">
        <f>'[1]31'!E10</f>
        <v>0</v>
      </c>
      <c r="F8" s="15">
        <f t="shared" si="6"/>
        <v>330</v>
      </c>
      <c r="G8" s="15">
        <f>'[1]31'!H10</f>
        <v>0</v>
      </c>
      <c r="H8" s="16">
        <f>'[1]31'!I10</f>
        <v>0</v>
      </c>
      <c r="I8" s="16">
        <f>'[1]31'!J10</f>
        <v>0</v>
      </c>
      <c r="J8" s="16">
        <f>'[1]31'!K10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'[1]31'!B11</f>
        <v>265</v>
      </c>
      <c r="C9" s="16">
        <f>'[1]31'!C11</f>
        <v>0</v>
      </c>
      <c r="D9" s="16">
        <f>'[1]31'!D11</f>
        <v>65</v>
      </c>
      <c r="E9" s="16">
        <f>'[1]31'!E11</f>
        <v>0</v>
      </c>
      <c r="F9" s="15">
        <f t="shared" si="6"/>
        <v>330</v>
      </c>
      <c r="G9" s="15">
        <f>'[1]31'!H11</f>
        <v>0</v>
      </c>
      <c r="H9" s="16">
        <f>'[1]31'!I11</f>
        <v>0</v>
      </c>
      <c r="I9" s="16">
        <f>'[1]31'!J11</f>
        <v>0</v>
      </c>
      <c r="J9" s="16">
        <f>'[1]31'!K11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'[1]31'!B12</f>
        <v>265</v>
      </c>
      <c r="C10" s="16">
        <f>'[1]31'!C12</f>
        <v>0</v>
      </c>
      <c r="D10" s="16">
        <f>'[1]31'!D12</f>
        <v>65</v>
      </c>
      <c r="E10" s="16">
        <f>'[1]31'!E12</f>
        <v>0</v>
      </c>
      <c r="F10" s="15">
        <f t="shared" si="6"/>
        <v>330</v>
      </c>
      <c r="G10" s="15">
        <f>'[1]31'!H12</f>
        <v>0</v>
      </c>
      <c r="H10" s="16">
        <f>'[1]31'!I12</f>
        <v>0</v>
      </c>
      <c r="I10" s="16">
        <f>'[1]31'!J12</f>
        <v>0</v>
      </c>
      <c r="J10" s="16">
        <f>'[1]31'!K12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'[1]31'!B13</f>
        <v>265</v>
      </c>
      <c r="C11" s="16">
        <f>'[1]31'!C13</f>
        <v>0</v>
      </c>
      <c r="D11" s="16">
        <f>'[1]31'!D13</f>
        <v>65</v>
      </c>
      <c r="E11" s="16">
        <f>'[1]31'!E13</f>
        <v>0</v>
      </c>
      <c r="F11" s="15">
        <f t="shared" si="6"/>
        <v>330</v>
      </c>
      <c r="G11" s="15">
        <f>'[1]31'!H13</f>
        <v>0</v>
      </c>
      <c r="H11" s="16">
        <f>'[1]31'!I13</f>
        <v>0</v>
      </c>
      <c r="I11" s="16">
        <f>'[1]31'!J13</f>
        <v>0</v>
      </c>
      <c r="J11" s="16">
        <f>'[1]31'!K13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'[1]31'!B14</f>
        <v>265</v>
      </c>
      <c r="C12" s="16">
        <f>'[1]31'!C14</f>
        <v>0</v>
      </c>
      <c r="D12" s="16">
        <f>'[1]31'!D14</f>
        <v>65</v>
      </c>
      <c r="E12" s="16">
        <f>'[1]31'!E14</f>
        <v>0</v>
      </c>
      <c r="F12" s="15">
        <f t="shared" si="6"/>
        <v>330</v>
      </c>
      <c r="G12" s="15">
        <f>'[1]31'!H14</f>
        <v>0</v>
      </c>
      <c r="H12" s="16">
        <f>'[1]31'!I14</f>
        <v>0</v>
      </c>
      <c r="I12" s="16">
        <f>'[1]31'!J14</f>
        <v>0</v>
      </c>
      <c r="J12" s="16">
        <f>'[1]31'!K14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'[1]31'!B15</f>
        <v>265</v>
      </c>
      <c r="C13" s="16">
        <f>'[1]31'!C15</f>
        <v>0</v>
      </c>
      <c r="D13" s="16">
        <f>'[1]31'!D15</f>
        <v>65</v>
      </c>
      <c r="E13" s="16">
        <f>'[1]31'!E15</f>
        <v>0</v>
      </c>
      <c r="F13" s="15">
        <f t="shared" si="6"/>
        <v>330</v>
      </c>
      <c r="G13" s="15">
        <f>'[1]31'!H15</f>
        <v>0</v>
      </c>
      <c r="H13" s="16">
        <f>'[1]31'!I15</f>
        <v>0</v>
      </c>
      <c r="I13" s="16">
        <f>'[1]31'!J15</f>
        <v>0</v>
      </c>
      <c r="J13" s="16">
        <f>'[1]31'!K15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'[1]31'!B16</f>
        <v>265</v>
      </c>
      <c r="C14" s="16">
        <f>'[1]31'!C16</f>
        <v>0</v>
      </c>
      <c r="D14" s="16">
        <f>'[1]31'!D16</f>
        <v>65</v>
      </c>
      <c r="E14" s="16">
        <f>'[1]31'!E16</f>
        <v>0</v>
      </c>
      <c r="F14" s="15">
        <f t="shared" si="6"/>
        <v>330</v>
      </c>
      <c r="G14" s="15">
        <f>'[1]31'!H16</f>
        <v>0</v>
      </c>
      <c r="H14" s="16">
        <f>'[1]31'!I16</f>
        <v>0</v>
      </c>
      <c r="I14" s="16">
        <f>'[1]31'!J16</f>
        <v>0</v>
      </c>
      <c r="J14" s="16">
        <f>'[1]31'!K16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'[1]31'!B17</f>
        <v>265</v>
      </c>
      <c r="C15" s="16">
        <f>'[1]31'!C17</f>
        <v>0</v>
      </c>
      <c r="D15" s="16">
        <f>'[1]31'!D17</f>
        <v>65</v>
      </c>
      <c r="E15" s="16">
        <f>'[1]31'!E17</f>
        <v>0</v>
      </c>
      <c r="F15" s="15">
        <f t="shared" si="6"/>
        <v>330</v>
      </c>
      <c r="G15" s="15">
        <f>'[1]31'!H17</f>
        <v>0</v>
      </c>
      <c r="H15" s="16">
        <f>'[1]31'!I17</f>
        <v>0</v>
      </c>
      <c r="I15" s="16">
        <f>'[1]31'!J17</f>
        <v>0</v>
      </c>
      <c r="J15" s="16">
        <f>'[1]31'!K17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'[1]31'!B18</f>
        <v>265</v>
      </c>
      <c r="C16" s="16">
        <f>'[1]31'!C18</f>
        <v>0</v>
      </c>
      <c r="D16" s="16">
        <f>'[1]31'!D18</f>
        <v>65</v>
      </c>
      <c r="E16" s="16">
        <f>'[1]31'!E18</f>
        <v>0</v>
      </c>
      <c r="F16" s="15">
        <f t="shared" si="6"/>
        <v>330</v>
      </c>
      <c r="G16" s="15">
        <f>'[1]31'!H18</f>
        <v>0</v>
      </c>
      <c r="H16" s="16">
        <f>'[1]31'!I18</f>
        <v>0</v>
      </c>
      <c r="I16" s="16">
        <f>'[1]31'!J18</f>
        <v>0</v>
      </c>
      <c r="J16" s="16">
        <f>'[1]31'!K18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'[1]31'!B19</f>
        <v>265</v>
      </c>
      <c r="C17" s="16">
        <f>'[1]31'!C19</f>
        <v>0</v>
      </c>
      <c r="D17" s="16">
        <f>'[1]31'!D19</f>
        <v>65</v>
      </c>
      <c r="E17" s="16">
        <f>'[1]31'!E19</f>
        <v>0</v>
      </c>
      <c r="F17" s="15">
        <f t="shared" si="6"/>
        <v>330</v>
      </c>
      <c r="G17" s="15">
        <f>'[1]31'!H19</f>
        <v>0</v>
      </c>
      <c r="H17" s="16">
        <f>'[1]31'!I19</f>
        <v>0</v>
      </c>
      <c r="I17" s="16">
        <f>'[1]31'!J19</f>
        <v>0</v>
      </c>
      <c r="J17" s="16">
        <f>'[1]31'!K19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'[1]31'!B20</f>
        <v>265</v>
      </c>
      <c r="C18" s="16">
        <f>'[1]31'!C20</f>
        <v>0</v>
      </c>
      <c r="D18" s="16">
        <f>'[1]31'!D20</f>
        <v>65</v>
      </c>
      <c r="E18" s="16">
        <f>'[1]31'!E20</f>
        <v>0</v>
      </c>
      <c r="F18" s="15">
        <f t="shared" si="6"/>
        <v>330</v>
      </c>
      <c r="G18" s="15">
        <f>'[1]31'!H20</f>
        <v>0</v>
      </c>
      <c r="H18" s="16">
        <f>'[1]31'!I20</f>
        <v>0</v>
      </c>
      <c r="I18" s="16">
        <f>'[1]31'!J20</f>
        <v>0</v>
      </c>
      <c r="J18" s="16">
        <f>'[1]31'!K20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'[1]31'!B21</f>
        <v>265</v>
      </c>
      <c r="C19" s="16">
        <f>'[1]31'!C21</f>
        <v>0</v>
      </c>
      <c r="D19" s="16">
        <f>'[1]31'!D21</f>
        <v>65</v>
      </c>
      <c r="E19" s="16">
        <f>'[1]31'!E21</f>
        <v>0</v>
      </c>
      <c r="F19" s="15">
        <f t="shared" si="6"/>
        <v>330</v>
      </c>
      <c r="G19" s="15">
        <f>'[1]31'!H21</f>
        <v>0</v>
      </c>
      <c r="H19" s="16">
        <f>'[1]31'!I21</f>
        <v>0</v>
      </c>
      <c r="I19" s="16">
        <f>'[1]31'!J21</f>
        <v>0</v>
      </c>
      <c r="J19" s="16">
        <f>'[1]31'!K21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'[1]31'!B22</f>
        <v>265</v>
      </c>
      <c r="C20" s="16">
        <f>'[1]31'!C22</f>
        <v>0</v>
      </c>
      <c r="D20" s="16">
        <f>'[1]31'!D22</f>
        <v>65</v>
      </c>
      <c r="E20" s="16">
        <f>'[1]31'!E22</f>
        <v>0</v>
      </c>
      <c r="F20" s="15">
        <f t="shared" si="6"/>
        <v>330</v>
      </c>
      <c r="G20" s="15">
        <f>'[1]31'!H22</f>
        <v>0</v>
      </c>
      <c r="H20" s="16">
        <f>'[1]31'!I22</f>
        <v>0</v>
      </c>
      <c r="I20" s="16">
        <f>'[1]31'!J22</f>
        <v>0</v>
      </c>
      <c r="J20" s="16">
        <f>'[1]31'!K22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'[1]31'!B23</f>
        <v>265</v>
      </c>
      <c r="C21" s="16">
        <f>'[1]31'!C23</f>
        <v>0</v>
      </c>
      <c r="D21" s="16">
        <f>'[1]31'!D23</f>
        <v>65</v>
      </c>
      <c r="E21" s="16">
        <f>'[1]31'!E23</f>
        <v>0</v>
      </c>
      <c r="F21" s="15">
        <f t="shared" si="6"/>
        <v>330</v>
      </c>
      <c r="G21" s="15">
        <f>'[1]31'!H23</f>
        <v>0</v>
      </c>
      <c r="H21" s="16">
        <f>'[1]31'!I23</f>
        <v>0</v>
      </c>
      <c r="I21" s="16">
        <f>'[1]31'!J23</f>
        <v>0</v>
      </c>
      <c r="J21" s="16">
        <f>'[1]31'!K23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'[1]31'!B24</f>
        <v>265</v>
      </c>
      <c r="C22" s="16">
        <f>'[1]31'!C24</f>
        <v>0</v>
      </c>
      <c r="D22" s="16">
        <f>'[1]31'!D24</f>
        <v>65</v>
      </c>
      <c r="E22" s="16">
        <f>'[1]31'!E24</f>
        <v>0</v>
      </c>
      <c r="F22" s="15">
        <f t="shared" si="6"/>
        <v>330</v>
      </c>
      <c r="G22" s="15">
        <f>'[1]31'!H24</f>
        <v>0</v>
      </c>
      <c r="H22" s="16">
        <f>'[1]31'!I24</f>
        <v>0</v>
      </c>
      <c r="I22" s="16">
        <f>'[1]31'!J24</f>
        <v>0</v>
      </c>
      <c r="J22" s="16">
        <f>'[1]31'!K24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'[1]31'!B25</f>
        <v>265</v>
      </c>
      <c r="C23" s="16">
        <f>'[1]31'!C25</f>
        <v>0</v>
      </c>
      <c r="D23" s="16">
        <f>'[1]31'!D25</f>
        <v>65</v>
      </c>
      <c r="E23" s="16">
        <f>'[1]31'!E25</f>
        <v>0</v>
      </c>
      <c r="F23" s="15">
        <f t="shared" si="6"/>
        <v>330</v>
      </c>
      <c r="G23" s="15">
        <f>'[1]31'!H25</f>
        <v>0</v>
      </c>
      <c r="H23" s="16">
        <f>'[1]31'!I25</f>
        <v>0</v>
      </c>
      <c r="I23" s="16">
        <f>'[1]31'!J25</f>
        <v>0</v>
      </c>
      <c r="J23" s="16">
        <f>'[1]31'!K25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'[1]31'!B26</f>
        <v>265</v>
      </c>
      <c r="C24" s="16">
        <f>'[1]31'!C26</f>
        <v>0</v>
      </c>
      <c r="D24" s="16">
        <f>'[1]31'!D26</f>
        <v>65</v>
      </c>
      <c r="E24" s="16">
        <f>'[1]31'!E26</f>
        <v>0</v>
      </c>
      <c r="F24" s="15">
        <f t="shared" si="6"/>
        <v>330</v>
      </c>
      <c r="G24" s="15">
        <f>'[1]31'!H26</f>
        <v>0</v>
      </c>
      <c r="H24" s="16">
        <f>'[1]31'!I26</f>
        <v>0</v>
      </c>
      <c r="I24" s="16">
        <f>'[1]31'!J26</f>
        <v>0</v>
      </c>
      <c r="J24" s="16">
        <f>'[1]31'!K26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'[1]31'!B27</f>
        <v>265</v>
      </c>
      <c r="C25" s="16">
        <f>'[1]31'!C27</f>
        <v>0</v>
      </c>
      <c r="D25" s="16">
        <f>'[1]31'!D27</f>
        <v>65</v>
      </c>
      <c r="E25" s="16">
        <f>'[1]31'!E27</f>
        <v>0</v>
      </c>
      <c r="F25" s="15">
        <f t="shared" si="6"/>
        <v>330</v>
      </c>
      <c r="G25" s="15">
        <f>'[1]31'!H27</f>
        <v>0</v>
      </c>
      <c r="H25" s="16">
        <f>'[1]31'!I27</f>
        <v>0</v>
      </c>
      <c r="I25" s="16">
        <f>'[1]31'!J27</f>
        <v>0</v>
      </c>
      <c r="J25" s="16">
        <f>'[1]31'!K27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'[1]31'!B28</f>
        <v>265</v>
      </c>
      <c r="C26" s="16">
        <f>'[1]31'!C28</f>
        <v>0</v>
      </c>
      <c r="D26" s="16">
        <f>'[1]31'!D28</f>
        <v>65</v>
      </c>
      <c r="E26" s="16">
        <f>'[1]31'!E28</f>
        <v>0</v>
      </c>
      <c r="F26" s="15">
        <f t="shared" si="6"/>
        <v>330</v>
      </c>
      <c r="G26" s="15">
        <f>'[1]31'!H28</f>
        <v>0</v>
      </c>
      <c r="H26" s="16">
        <f>'[1]31'!I28</f>
        <v>0</v>
      </c>
      <c r="I26" s="16">
        <f>'[1]31'!J28</f>
        <v>0</v>
      </c>
      <c r="J26" s="16">
        <f>'[1]31'!K28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'[1]31'!B29</f>
        <v>265</v>
      </c>
      <c r="C27" s="16">
        <f>'[1]31'!C29</f>
        <v>0</v>
      </c>
      <c r="D27" s="16">
        <f>'[1]31'!D29</f>
        <v>65</v>
      </c>
      <c r="E27" s="16">
        <f>'[1]31'!E29</f>
        <v>0</v>
      </c>
      <c r="F27" s="15">
        <f t="shared" si="6"/>
        <v>330</v>
      </c>
      <c r="G27" s="15">
        <f>'[1]31'!H29</f>
        <v>0</v>
      </c>
      <c r="H27" s="16">
        <f>'[1]31'!I29</f>
        <v>0</v>
      </c>
      <c r="I27" s="16">
        <f>'[1]31'!J29</f>
        <v>0</v>
      </c>
      <c r="J27" s="16">
        <f>'[1]31'!K29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'[1]31'!B30</f>
        <v>265</v>
      </c>
      <c r="C28" s="16">
        <f>'[1]31'!C30</f>
        <v>0</v>
      </c>
      <c r="D28" s="16">
        <f>'[1]31'!D30</f>
        <v>65</v>
      </c>
      <c r="E28" s="16">
        <f>'[1]31'!E30</f>
        <v>0</v>
      </c>
      <c r="F28" s="15">
        <f t="shared" si="6"/>
        <v>330</v>
      </c>
      <c r="G28" s="15">
        <f>'[1]31'!H30</f>
        <v>0</v>
      </c>
      <c r="H28" s="16">
        <f>'[1]31'!I30</f>
        <v>0</v>
      </c>
      <c r="I28" s="16">
        <f>'[1]31'!J30</f>
        <v>0</v>
      </c>
      <c r="J28" s="16">
        <f>'[1]31'!K30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'[1]31'!B31</f>
        <v>265</v>
      </c>
      <c r="C29" s="16">
        <f>'[1]31'!C31</f>
        <v>0</v>
      </c>
      <c r="D29" s="16">
        <f>'[1]31'!D31</f>
        <v>65</v>
      </c>
      <c r="E29" s="16">
        <f>'[1]31'!E31</f>
        <v>0</v>
      </c>
      <c r="F29" s="15">
        <f t="shared" si="6"/>
        <v>330</v>
      </c>
      <c r="G29" s="15">
        <f>'[1]31'!H31</f>
        <v>0</v>
      </c>
      <c r="H29" s="16">
        <f>'[1]31'!I31</f>
        <v>0</v>
      </c>
      <c r="I29" s="16">
        <f>'[1]31'!J31</f>
        <v>0</v>
      </c>
      <c r="J29" s="16">
        <f>'[1]31'!K31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'[1]31'!B32</f>
        <v>265</v>
      </c>
      <c r="C30" s="16">
        <f>'[1]31'!C32</f>
        <v>0</v>
      </c>
      <c r="D30" s="16">
        <f>'[1]31'!D32</f>
        <v>65</v>
      </c>
      <c r="E30" s="16">
        <f>'[1]31'!E32</f>
        <v>0</v>
      </c>
      <c r="F30" s="15">
        <f t="shared" si="6"/>
        <v>330</v>
      </c>
      <c r="G30" s="15">
        <f>'[1]31'!H32</f>
        <v>0</v>
      </c>
      <c r="H30" s="16">
        <f>'[1]31'!I32</f>
        <v>0</v>
      </c>
      <c r="I30" s="16">
        <f>'[1]31'!J32</f>
        <v>0</v>
      </c>
      <c r="J30" s="16">
        <f>'[1]31'!K32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'[1]31'!B33</f>
        <v>265</v>
      </c>
      <c r="C31" s="16">
        <f>'[1]31'!C33</f>
        <v>0</v>
      </c>
      <c r="D31" s="16">
        <f>'[1]31'!D33</f>
        <v>65</v>
      </c>
      <c r="E31" s="16">
        <f>'[1]31'!E33</f>
        <v>0</v>
      </c>
      <c r="F31" s="15">
        <f t="shared" si="6"/>
        <v>330</v>
      </c>
      <c r="G31" s="15">
        <f>'[1]31'!H33</f>
        <v>0</v>
      </c>
      <c r="H31" s="16">
        <f>'[1]31'!I33</f>
        <v>0</v>
      </c>
      <c r="I31" s="16">
        <f>'[1]31'!J33</f>
        <v>0</v>
      </c>
      <c r="J31" s="16">
        <f>'[1]31'!K33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'[1]31'!B34</f>
        <v>265</v>
      </c>
      <c r="C32" s="16">
        <f>'[1]31'!C34</f>
        <v>0</v>
      </c>
      <c r="D32" s="16">
        <f>'[1]31'!D34</f>
        <v>65</v>
      </c>
      <c r="E32" s="16">
        <f>'[1]31'!E34</f>
        <v>0</v>
      </c>
      <c r="F32" s="15">
        <f t="shared" si="6"/>
        <v>330</v>
      </c>
      <c r="G32" s="15">
        <f>'[1]31'!H34</f>
        <v>0</v>
      </c>
      <c r="H32" s="16">
        <f>'[1]31'!I34</f>
        <v>0</v>
      </c>
      <c r="I32" s="16">
        <f>'[1]31'!J34</f>
        <v>0</v>
      </c>
      <c r="J32" s="16">
        <f>'[1]31'!K34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'[1]31'!B35</f>
        <v>265</v>
      </c>
      <c r="C33" s="16">
        <f>'[1]31'!C35</f>
        <v>0</v>
      </c>
      <c r="D33" s="16">
        <f>'[1]31'!D35</f>
        <v>65</v>
      </c>
      <c r="E33" s="16">
        <f>'[1]31'!E35</f>
        <v>0</v>
      </c>
      <c r="F33" s="15">
        <f t="shared" si="6"/>
        <v>330</v>
      </c>
      <c r="G33" s="15">
        <f>'[1]31'!H35</f>
        <v>0</v>
      </c>
      <c r="H33" s="16">
        <f>'[1]31'!I35</f>
        <v>0</v>
      </c>
      <c r="I33" s="16">
        <f>'[1]31'!J35</f>
        <v>0</v>
      </c>
      <c r="J33" s="16">
        <f>'[1]31'!K35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'[1]31'!B36</f>
        <v>265</v>
      </c>
      <c r="C34" s="16">
        <f>'[1]31'!C36</f>
        <v>0</v>
      </c>
      <c r="D34" s="16">
        <f>'[1]31'!D36</f>
        <v>65</v>
      </c>
      <c r="E34" s="16">
        <f>'[1]31'!E36</f>
        <v>0</v>
      </c>
      <c r="F34" s="15">
        <f t="shared" si="6"/>
        <v>330</v>
      </c>
      <c r="G34" s="15">
        <f>'[1]31'!H36</f>
        <v>0</v>
      </c>
      <c r="H34" s="16">
        <f>'[1]31'!I36</f>
        <v>0</v>
      </c>
      <c r="I34" s="16">
        <f>'[1]31'!J36</f>
        <v>0</v>
      </c>
      <c r="J34" s="16">
        <f>'[1]31'!K36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'[1]31'!B37</f>
        <v>265</v>
      </c>
      <c r="C35" s="16">
        <f>'[1]31'!C37</f>
        <v>0</v>
      </c>
      <c r="D35" s="16">
        <f>'[1]31'!D37</f>
        <v>65</v>
      </c>
      <c r="E35" s="16">
        <f>'[1]31'!E37</f>
        <v>0</v>
      </c>
      <c r="F35" s="15">
        <f t="shared" si="6"/>
        <v>330</v>
      </c>
      <c r="G35" s="15">
        <f>'[1]31'!H37</f>
        <v>0</v>
      </c>
      <c r="H35" s="16">
        <f>'[1]31'!I37</f>
        <v>0</v>
      </c>
      <c r="I35" s="16">
        <f>'[1]31'!J37</f>
        <v>0</v>
      </c>
      <c r="J35" s="16">
        <f>'[1]31'!K37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'[1]31'!B38</f>
        <v>265</v>
      </c>
      <c r="C36" s="16">
        <f>'[1]31'!C38</f>
        <v>0</v>
      </c>
      <c r="D36" s="16">
        <f>'[1]31'!D38</f>
        <v>65</v>
      </c>
      <c r="E36" s="16">
        <f>'[1]31'!E38</f>
        <v>0</v>
      </c>
      <c r="F36" s="15">
        <f t="shared" si="6"/>
        <v>330</v>
      </c>
      <c r="G36" s="15">
        <f>'[1]31'!H38</f>
        <v>0</v>
      </c>
      <c r="H36" s="16">
        <f>'[1]31'!I38</f>
        <v>0</v>
      </c>
      <c r="I36" s="16">
        <f>'[1]31'!J38</f>
        <v>0</v>
      </c>
      <c r="J36" s="16">
        <f>'[1]31'!K38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'[1]31'!B39</f>
        <v>265</v>
      </c>
      <c r="C37" s="16">
        <f>'[1]31'!C39</f>
        <v>0</v>
      </c>
      <c r="D37" s="16">
        <f>'[1]31'!D39</f>
        <v>65</v>
      </c>
      <c r="E37" s="16">
        <f>'[1]31'!E39</f>
        <v>0</v>
      </c>
      <c r="F37" s="15">
        <f t="shared" si="6"/>
        <v>330</v>
      </c>
      <c r="G37" s="15">
        <f>'[1]31'!H39</f>
        <v>0</v>
      </c>
      <c r="H37" s="16">
        <f>'[1]31'!I39</f>
        <v>0</v>
      </c>
      <c r="I37" s="16">
        <f>'[1]31'!J39</f>
        <v>0</v>
      </c>
      <c r="J37" s="16">
        <f>'[1]31'!K39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'[1]31'!B40</f>
        <v>265</v>
      </c>
      <c r="C38" s="16">
        <f>'[1]31'!C40</f>
        <v>0</v>
      </c>
      <c r="D38" s="16">
        <f>'[1]31'!D40</f>
        <v>65</v>
      </c>
      <c r="E38" s="16">
        <f>'[1]31'!E40</f>
        <v>0</v>
      </c>
      <c r="F38" s="15">
        <f t="shared" si="6"/>
        <v>330</v>
      </c>
      <c r="G38" s="15">
        <f>'[1]31'!H40</f>
        <v>0</v>
      </c>
      <c r="H38" s="16">
        <f>'[1]31'!I40</f>
        <v>0</v>
      </c>
      <c r="I38" s="16">
        <f>'[1]31'!J40</f>
        <v>0</v>
      </c>
      <c r="J38" s="16">
        <f>'[1]31'!K40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'[1]31'!B41</f>
        <v>265</v>
      </c>
      <c r="C39" s="16">
        <f>'[1]31'!C41</f>
        <v>0</v>
      </c>
      <c r="D39" s="16">
        <f>'[1]31'!D41</f>
        <v>65</v>
      </c>
      <c r="E39" s="16">
        <f>'[1]31'!E41</f>
        <v>0</v>
      </c>
      <c r="F39" s="15">
        <f t="shared" si="6"/>
        <v>330</v>
      </c>
      <c r="G39" s="15">
        <f>'[1]31'!H41</f>
        <v>0</v>
      </c>
      <c r="H39" s="16">
        <f>'[1]31'!I41</f>
        <v>0</v>
      </c>
      <c r="I39" s="16">
        <f>'[1]31'!J41</f>
        <v>0</v>
      </c>
      <c r="J39" s="16">
        <f>'[1]31'!K41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'[1]31'!B42</f>
        <v>265</v>
      </c>
      <c r="C40" s="16">
        <f>'[1]31'!C42</f>
        <v>0</v>
      </c>
      <c r="D40" s="16">
        <f>'[1]31'!D42</f>
        <v>65</v>
      </c>
      <c r="E40" s="16">
        <f>'[1]31'!E42</f>
        <v>0</v>
      </c>
      <c r="F40" s="15">
        <f t="shared" si="6"/>
        <v>330</v>
      </c>
      <c r="G40" s="15">
        <f>'[1]31'!H42</f>
        <v>0</v>
      </c>
      <c r="H40" s="16">
        <f>'[1]31'!I42</f>
        <v>0</v>
      </c>
      <c r="I40" s="16">
        <f>'[1]31'!J42</f>
        <v>0</v>
      </c>
      <c r="J40" s="16">
        <f>'[1]31'!K42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'[1]31'!B43</f>
        <v>265</v>
      </c>
      <c r="C41" s="16">
        <f>'[1]31'!C43</f>
        <v>0</v>
      </c>
      <c r="D41" s="16">
        <f>'[1]31'!D43</f>
        <v>65</v>
      </c>
      <c r="E41" s="16">
        <f>'[1]31'!E43</f>
        <v>0</v>
      </c>
      <c r="F41" s="15">
        <f t="shared" si="6"/>
        <v>330</v>
      </c>
      <c r="G41" s="15">
        <f>'[1]31'!H43</f>
        <v>0</v>
      </c>
      <c r="H41" s="16">
        <f>'[1]31'!I43</f>
        <v>0</v>
      </c>
      <c r="I41" s="16">
        <f>'[1]31'!J43</f>
        <v>0</v>
      </c>
      <c r="J41" s="16">
        <f>'[1]31'!K43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'[1]31'!B44</f>
        <v>265</v>
      </c>
      <c r="C42" s="16">
        <f>'[1]31'!C44</f>
        <v>0</v>
      </c>
      <c r="D42" s="16">
        <f>'[1]31'!D44</f>
        <v>65</v>
      </c>
      <c r="E42" s="16">
        <f>'[1]31'!E44</f>
        <v>0</v>
      </c>
      <c r="F42" s="15">
        <f t="shared" si="6"/>
        <v>330</v>
      </c>
      <c r="G42" s="15">
        <f>'[1]31'!H44</f>
        <v>0</v>
      </c>
      <c r="H42" s="16">
        <f>'[1]31'!I44</f>
        <v>0</v>
      </c>
      <c r="I42" s="16">
        <f>'[1]31'!J44</f>
        <v>0</v>
      </c>
      <c r="J42" s="16">
        <f>'[1]31'!K44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'[1]31'!B45</f>
        <v>265</v>
      </c>
      <c r="C43" s="16">
        <f>'[1]31'!C45</f>
        <v>0</v>
      </c>
      <c r="D43" s="16">
        <f>'[1]31'!D45</f>
        <v>65</v>
      </c>
      <c r="E43" s="16">
        <f>'[1]31'!E45</f>
        <v>0</v>
      </c>
      <c r="F43" s="15">
        <f t="shared" si="6"/>
        <v>330</v>
      </c>
      <c r="G43" s="15">
        <f>'[1]31'!H45</f>
        <v>0</v>
      </c>
      <c r="H43" s="16">
        <f>'[1]31'!I45</f>
        <v>0</v>
      </c>
      <c r="I43" s="16">
        <f>'[1]31'!J45</f>
        <v>0</v>
      </c>
      <c r="J43" s="16">
        <f>'[1]31'!K45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'[1]31'!B46</f>
        <v>265</v>
      </c>
      <c r="C44" s="16">
        <f>'[1]31'!C46</f>
        <v>0</v>
      </c>
      <c r="D44" s="16">
        <f>'[1]31'!D46</f>
        <v>65</v>
      </c>
      <c r="E44" s="16">
        <f>'[1]31'!E46</f>
        <v>0</v>
      </c>
      <c r="F44" s="15">
        <f t="shared" si="6"/>
        <v>330</v>
      </c>
      <c r="G44" s="15">
        <f>'[1]31'!H46</f>
        <v>0</v>
      </c>
      <c r="H44" s="16">
        <f>'[1]31'!I46</f>
        <v>0</v>
      </c>
      <c r="I44" s="16">
        <f>'[1]31'!J46</f>
        <v>0</v>
      </c>
      <c r="J44" s="16">
        <f>'[1]31'!K46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'[1]31'!B47</f>
        <v>265</v>
      </c>
      <c r="C45" s="16">
        <f>'[1]31'!C47</f>
        <v>0</v>
      </c>
      <c r="D45" s="16">
        <f>'[1]31'!D47</f>
        <v>65</v>
      </c>
      <c r="E45" s="16">
        <f>'[1]31'!E47</f>
        <v>0</v>
      </c>
      <c r="F45" s="15">
        <f t="shared" si="6"/>
        <v>330</v>
      </c>
      <c r="G45" s="15">
        <f>'[1]31'!H47</f>
        <v>0</v>
      </c>
      <c r="H45" s="16">
        <f>'[1]31'!I47</f>
        <v>0</v>
      </c>
      <c r="I45" s="16">
        <f>'[1]31'!J47</f>
        <v>0</v>
      </c>
      <c r="J45" s="16">
        <f>'[1]31'!K47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'[1]31'!B48</f>
        <v>265</v>
      </c>
      <c r="C46" s="16">
        <f>'[1]31'!C48</f>
        <v>0</v>
      </c>
      <c r="D46" s="16">
        <f>'[1]31'!D48</f>
        <v>65</v>
      </c>
      <c r="E46" s="16">
        <f>'[1]31'!E48</f>
        <v>0</v>
      </c>
      <c r="F46" s="15">
        <f t="shared" si="6"/>
        <v>330</v>
      </c>
      <c r="G46" s="15">
        <f>'[1]31'!H48</f>
        <v>0</v>
      </c>
      <c r="H46" s="16">
        <f>'[1]31'!I48</f>
        <v>0</v>
      </c>
      <c r="I46" s="16">
        <f>'[1]31'!J48</f>
        <v>0</v>
      </c>
      <c r="J46" s="16">
        <f>'[1]31'!K48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'[1]31'!B49</f>
        <v>265</v>
      </c>
      <c r="C47" s="16">
        <f>'[1]31'!C49</f>
        <v>0</v>
      </c>
      <c r="D47" s="16">
        <f>'[1]31'!D49</f>
        <v>65</v>
      </c>
      <c r="E47" s="16">
        <f>'[1]31'!E49</f>
        <v>0</v>
      </c>
      <c r="F47" s="15">
        <f t="shared" si="6"/>
        <v>330</v>
      </c>
      <c r="G47" s="15">
        <f>'[1]31'!H49</f>
        <v>0</v>
      </c>
      <c r="H47" s="16">
        <f>'[1]31'!I49</f>
        <v>0</v>
      </c>
      <c r="I47" s="16">
        <f>'[1]31'!J49</f>
        <v>0</v>
      </c>
      <c r="J47" s="16">
        <f>'[1]31'!K49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'[1]31'!B50</f>
        <v>265</v>
      </c>
      <c r="C48" s="16">
        <f>'[1]31'!C50</f>
        <v>0</v>
      </c>
      <c r="D48" s="16">
        <f>'[1]31'!D50</f>
        <v>65</v>
      </c>
      <c r="E48" s="16">
        <f>'[1]31'!E50</f>
        <v>0</v>
      </c>
      <c r="F48" s="15">
        <f t="shared" si="6"/>
        <v>330</v>
      </c>
      <c r="G48" s="15">
        <f>'[1]31'!H50</f>
        <v>0</v>
      </c>
      <c r="H48" s="16">
        <f>'[1]31'!I50</f>
        <v>0</v>
      </c>
      <c r="I48" s="16">
        <f>'[1]31'!J50</f>
        <v>0</v>
      </c>
      <c r="J48" s="16">
        <f>'[1]31'!K50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'[1]31'!B51</f>
        <v>265</v>
      </c>
      <c r="C49" s="16">
        <f>'[1]31'!C51</f>
        <v>0</v>
      </c>
      <c r="D49" s="16">
        <f>'[1]31'!D51</f>
        <v>65</v>
      </c>
      <c r="E49" s="16">
        <f>'[1]31'!E51</f>
        <v>0</v>
      </c>
      <c r="F49" s="15">
        <f t="shared" si="6"/>
        <v>330</v>
      </c>
      <c r="G49" s="15">
        <f>'[1]31'!H51</f>
        <v>0</v>
      </c>
      <c r="H49" s="16">
        <f>'[1]31'!I51</f>
        <v>0</v>
      </c>
      <c r="I49" s="16">
        <f>'[1]31'!J51</f>
        <v>0</v>
      </c>
      <c r="J49" s="16">
        <f>'[1]31'!K51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'[1]31'!B52</f>
        <v>265</v>
      </c>
      <c r="C50" s="16">
        <f>'[1]31'!C52</f>
        <v>0</v>
      </c>
      <c r="D50" s="16">
        <f>'[1]31'!D52</f>
        <v>65</v>
      </c>
      <c r="E50" s="16">
        <f>'[1]31'!E52</f>
        <v>0</v>
      </c>
      <c r="F50" s="15">
        <f t="shared" si="6"/>
        <v>330</v>
      </c>
      <c r="G50" s="15">
        <f>'[1]31'!H52</f>
        <v>0</v>
      </c>
      <c r="H50" s="16">
        <f>'[1]31'!I52</f>
        <v>0</v>
      </c>
      <c r="I50" s="16">
        <f>'[1]31'!J52</f>
        <v>0</v>
      </c>
      <c r="J50" s="16">
        <f>'[1]31'!K52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'[1]31'!B53</f>
        <v>265</v>
      </c>
      <c r="C51" s="16">
        <f>'[1]31'!C53</f>
        <v>0</v>
      </c>
      <c r="D51" s="16">
        <f>'[1]31'!D53</f>
        <v>65</v>
      </c>
      <c r="E51" s="16">
        <f>'[1]31'!E53</f>
        <v>0</v>
      </c>
      <c r="F51" s="15">
        <f t="shared" si="6"/>
        <v>330</v>
      </c>
      <c r="G51" s="15">
        <f>'[1]31'!H53</f>
        <v>0</v>
      </c>
      <c r="H51" s="16">
        <f>'[1]31'!I53</f>
        <v>0</v>
      </c>
      <c r="I51" s="16">
        <f>'[1]31'!J53</f>
        <v>0</v>
      </c>
      <c r="J51" s="16">
        <f>'[1]31'!K53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'[1]31'!B54</f>
        <v>265</v>
      </c>
      <c r="C52" s="16">
        <f>'[1]31'!C54</f>
        <v>0</v>
      </c>
      <c r="D52" s="16">
        <f>'[1]31'!D54</f>
        <v>65</v>
      </c>
      <c r="E52" s="16">
        <f>'[1]31'!E54</f>
        <v>0</v>
      </c>
      <c r="F52" s="15">
        <f t="shared" si="6"/>
        <v>330</v>
      </c>
      <c r="G52" s="15">
        <f>'[1]31'!H54</f>
        <v>0</v>
      </c>
      <c r="H52" s="16">
        <f>'[1]31'!I54</f>
        <v>0</v>
      </c>
      <c r="I52" s="16">
        <f>'[1]31'!J54</f>
        <v>0</v>
      </c>
      <c r="J52" s="16">
        <f>'[1]31'!K54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'[1]31'!B55</f>
        <v>265</v>
      </c>
      <c r="C53" s="16">
        <f>'[1]31'!C55</f>
        <v>0</v>
      </c>
      <c r="D53" s="16">
        <f>'[1]31'!D55</f>
        <v>65</v>
      </c>
      <c r="E53" s="16">
        <f>'[1]31'!E55</f>
        <v>0</v>
      </c>
      <c r="F53" s="15">
        <f t="shared" si="6"/>
        <v>330</v>
      </c>
      <c r="G53" s="15">
        <f>'[1]31'!H55</f>
        <v>0</v>
      </c>
      <c r="H53" s="16">
        <f>'[1]31'!I55</f>
        <v>0</v>
      </c>
      <c r="I53" s="16">
        <f>'[1]31'!J55</f>
        <v>0</v>
      </c>
      <c r="J53" s="16">
        <f>'[1]31'!K55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'[1]31'!B56</f>
        <v>265</v>
      </c>
      <c r="C54" s="16">
        <f>'[1]31'!C56</f>
        <v>0</v>
      </c>
      <c r="D54" s="16">
        <f>'[1]31'!D56</f>
        <v>65</v>
      </c>
      <c r="E54" s="16">
        <f>'[1]31'!E56</f>
        <v>0</v>
      </c>
      <c r="F54" s="15">
        <f t="shared" si="6"/>
        <v>330</v>
      </c>
      <c r="G54" s="15">
        <f>'[1]31'!H56</f>
        <v>0</v>
      </c>
      <c r="H54" s="16">
        <f>'[1]31'!I56</f>
        <v>0</v>
      </c>
      <c r="I54" s="16">
        <f>'[1]31'!J56</f>
        <v>0</v>
      </c>
      <c r="J54" s="16">
        <f>'[1]31'!K56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'[1]31'!B57</f>
        <v>265</v>
      </c>
      <c r="C55" s="16">
        <f>'[1]31'!C57</f>
        <v>0</v>
      </c>
      <c r="D55" s="16">
        <f>'[1]31'!D57</f>
        <v>65</v>
      </c>
      <c r="E55" s="16">
        <f>'[1]31'!E57</f>
        <v>0</v>
      </c>
      <c r="F55" s="15">
        <f t="shared" si="6"/>
        <v>330</v>
      </c>
      <c r="G55" s="15">
        <f>'[1]31'!H57</f>
        <v>0</v>
      </c>
      <c r="H55" s="16">
        <f>'[1]31'!I57</f>
        <v>0</v>
      </c>
      <c r="I55" s="16">
        <f>'[1]31'!J57</f>
        <v>0</v>
      </c>
      <c r="J55" s="16">
        <f>'[1]31'!K57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'[1]31'!B58</f>
        <v>265</v>
      </c>
      <c r="C56" s="16">
        <f>'[1]31'!C58</f>
        <v>0</v>
      </c>
      <c r="D56" s="16">
        <f>'[1]31'!D58</f>
        <v>65</v>
      </c>
      <c r="E56" s="16">
        <f>'[1]31'!E58</f>
        <v>0</v>
      </c>
      <c r="F56" s="15">
        <f t="shared" si="6"/>
        <v>330</v>
      </c>
      <c r="G56" s="15">
        <f>'[1]31'!H58</f>
        <v>0</v>
      </c>
      <c r="H56" s="16">
        <f>'[1]31'!I58</f>
        <v>0</v>
      </c>
      <c r="I56" s="16">
        <f>'[1]31'!J58</f>
        <v>0</v>
      </c>
      <c r="J56" s="16">
        <f>'[1]31'!K58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'[1]31'!B59</f>
        <v>265</v>
      </c>
      <c r="C57" s="16">
        <f>'[1]31'!C59</f>
        <v>0</v>
      </c>
      <c r="D57" s="16">
        <f>'[1]31'!D59</f>
        <v>65</v>
      </c>
      <c r="E57" s="16">
        <f>'[1]31'!E59</f>
        <v>0</v>
      </c>
      <c r="F57" s="15">
        <f t="shared" si="6"/>
        <v>330</v>
      </c>
      <c r="G57" s="15">
        <f>'[1]31'!H59</f>
        <v>0</v>
      </c>
      <c r="H57" s="16">
        <f>'[1]31'!I59</f>
        <v>0</v>
      </c>
      <c r="I57" s="16">
        <f>'[1]31'!J59</f>
        <v>0</v>
      </c>
      <c r="J57" s="16">
        <f>'[1]31'!K59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'[1]31'!B60</f>
        <v>265</v>
      </c>
      <c r="C58" s="16">
        <f>'[1]31'!C60</f>
        <v>0</v>
      </c>
      <c r="D58" s="16">
        <f>'[1]31'!D60</f>
        <v>65</v>
      </c>
      <c r="E58" s="16">
        <f>'[1]31'!E60</f>
        <v>0</v>
      </c>
      <c r="F58" s="15">
        <f t="shared" si="6"/>
        <v>330</v>
      </c>
      <c r="G58" s="15">
        <f>'[1]31'!H60</f>
        <v>0</v>
      </c>
      <c r="H58" s="16">
        <f>'[1]31'!I60</f>
        <v>0</v>
      </c>
      <c r="I58" s="16">
        <f>'[1]31'!J60</f>
        <v>0</v>
      </c>
      <c r="J58" s="16">
        <f>'[1]31'!K60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'[1]31'!B61</f>
        <v>265</v>
      </c>
      <c r="C59" s="16">
        <f>'[1]31'!C61</f>
        <v>0</v>
      </c>
      <c r="D59" s="16">
        <f>'[1]31'!D61</f>
        <v>65</v>
      </c>
      <c r="E59" s="16">
        <f>'[1]31'!E61</f>
        <v>0</v>
      </c>
      <c r="F59" s="15">
        <f t="shared" si="6"/>
        <v>330</v>
      </c>
      <c r="G59" s="15">
        <f>'[1]31'!H61</f>
        <v>0</v>
      </c>
      <c r="H59" s="16">
        <f>'[1]31'!I61</f>
        <v>0</v>
      </c>
      <c r="I59" s="16">
        <f>'[1]31'!J61</f>
        <v>0</v>
      </c>
      <c r="J59" s="16">
        <f>'[1]31'!K61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'[1]31'!B62</f>
        <v>265</v>
      </c>
      <c r="C60" s="16">
        <f>'[1]31'!C62</f>
        <v>0</v>
      </c>
      <c r="D60" s="16">
        <f>'[1]31'!D62</f>
        <v>65</v>
      </c>
      <c r="E60" s="16">
        <f>'[1]31'!E62</f>
        <v>0</v>
      </c>
      <c r="F60" s="15">
        <f t="shared" si="6"/>
        <v>330</v>
      </c>
      <c r="G60" s="15">
        <f>'[1]31'!H62</f>
        <v>0</v>
      </c>
      <c r="H60" s="16">
        <f>'[1]31'!I62</f>
        <v>0</v>
      </c>
      <c r="I60" s="16">
        <f>'[1]31'!J62</f>
        <v>0</v>
      </c>
      <c r="J60" s="16">
        <f>'[1]31'!K62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'[1]31'!B63</f>
        <v>265</v>
      </c>
      <c r="C61" s="16">
        <f>'[1]31'!C63</f>
        <v>0</v>
      </c>
      <c r="D61" s="16">
        <f>'[1]31'!D63</f>
        <v>65</v>
      </c>
      <c r="E61" s="16">
        <f>'[1]31'!E63</f>
        <v>0</v>
      </c>
      <c r="F61" s="15">
        <f t="shared" si="6"/>
        <v>330</v>
      </c>
      <c r="G61" s="15">
        <f>'[1]31'!H63</f>
        <v>0</v>
      </c>
      <c r="H61" s="16">
        <f>'[1]31'!I63</f>
        <v>0</v>
      </c>
      <c r="I61" s="16">
        <f>'[1]31'!J63</f>
        <v>0</v>
      </c>
      <c r="J61" s="16">
        <f>'[1]31'!K63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'[1]31'!B64</f>
        <v>265</v>
      </c>
      <c r="C62" s="16">
        <f>'[1]31'!C64</f>
        <v>0</v>
      </c>
      <c r="D62" s="16">
        <f>'[1]31'!D64</f>
        <v>65</v>
      </c>
      <c r="E62" s="16">
        <f>'[1]31'!E64</f>
        <v>0</v>
      </c>
      <c r="F62" s="15">
        <f t="shared" si="6"/>
        <v>330</v>
      </c>
      <c r="G62" s="15">
        <f>'[1]31'!H64</f>
        <v>0</v>
      </c>
      <c r="H62" s="16">
        <f>'[1]31'!I64</f>
        <v>0</v>
      </c>
      <c r="I62" s="16">
        <f>'[1]31'!J64</f>
        <v>0</v>
      </c>
      <c r="J62" s="16">
        <f>'[1]31'!K64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'[1]31'!B65</f>
        <v>265</v>
      </c>
      <c r="C63" s="16">
        <f>'[1]31'!C65</f>
        <v>0</v>
      </c>
      <c r="D63" s="16">
        <f>'[1]31'!D65</f>
        <v>65</v>
      </c>
      <c r="E63" s="16">
        <f>'[1]31'!E65</f>
        <v>0</v>
      </c>
      <c r="F63" s="15">
        <f t="shared" si="6"/>
        <v>330</v>
      </c>
      <c r="G63" s="15">
        <f>'[1]31'!H65</f>
        <v>0</v>
      </c>
      <c r="H63" s="16">
        <f>'[1]31'!I65</f>
        <v>0</v>
      </c>
      <c r="I63" s="16">
        <f>'[1]31'!J65</f>
        <v>0</v>
      </c>
      <c r="J63" s="16">
        <f>'[1]31'!K65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'[1]31'!B66</f>
        <v>265</v>
      </c>
      <c r="C64" s="16">
        <f>'[1]31'!C66</f>
        <v>0</v>
      </c>
      <c r="D64" s="16">
        <f>'[1]31'!D66</f>
        <v>65</v>
      </c>
      <c r="E64" s="16">
        <f>'[1]31'!E66</f>
        <v>0</v>
      </c>
      <c r="F64" s="15">
        <f t="shared" si="6"/>
        <v>330</v>
      </c>
      <c r="G64" s="15">
        <f>'[1]31'!H66</f>
        <v>0</v>
      </c>
      <c r="H64" s="16">
        <f>'[1]31'!I66</f>
        <v>0</v>
      </c>
      <c r="I64" s="16">
        <f>'[1]31'!J66</f>
        <v>0</v>
      </c>
      <c r="J64" s="16">
        <f>'[1]31'!K66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'[1]31'!B67</f>
        <v>265</v>
      </c>
      <c r="C65" s="16">
        <f>'[1]31'!C67</f>
        <v>0</v>
      </c>
      <c r="D65" s="16">
        <f>'[1]31'!D67</f>
        <v>65</v>
      </c>
      <c r="E65" s="16">
        <f>'[1]31'!E67</f>
        <v>0</v>
      </c>
      <c r="F65" s="15">
        <f t="shared" si="6"/>
        <v>330</v>
      </c>
      <c r="G65" s="15">
        <f>'[1]31'!H67</f>
        <v>0</v>
      </c>
      <c r="H65" s="16">
        <f>'[1]31'!I67</f>
        <v>0</v>
      </c>
      <c r="I65" s="16">
        <f>'[1]31'!J67</f>
        <v>0</v>
      </c>
      <c r="J65" s="16">
        <f>'[1]31'!K67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'[1]31'!B68</f>
        <v>265</v>
      </c>
      <c r="C66" s="16">
        <f>'[1]31'!C68</f>
        <v>0</v>
      </c>
      <c r="D66" s="16">
        <f>'[1]31'!D68</f>
        <v>65</v>
      </c>
      <c r="E66" s="16">
        <f>'[1]31'!E68</f>
        <v>0</v>
      </c>
      <c r="F66" s="15">
        <f t="shared" si="6"/>
        <v>330</v>
      </c>
      <c r="G66" s="15">
        <f>'[1]31'!H68</f>
        <v>0</v>
      </c>
      <c r="H66" s="16">
        <f>'[1]31'!I68</f>
        <v>0</v>
      </c>
      <c r="I66" s="16">
        <f>'[1]31'!J68</f>
        <v>0</v>
      </c>
      <c r="J66" s="16">
        <f>'[1]31'!K68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'[1]31'!B69</f>
        <v>265</v>
      </c>
      <c r="C67" s="16">
        <f>'[1]31'!C69</f>
        <v>0</v>
      </c>
      <c r="D67" s="16">
        <f>'[1]31'!D69</f>
        <v>65</v>
      </c>
      <c r="E67" s="16">
        <f>'[1]31'!E69</f>
        <v>0</v>
      </c>
      <c r="F67" s="15">
        <f t="shared" si="6"/>
        <v>330</v>
      </c>
      <c r="G67" s="15">
        <f>'[1]31'!H69</f>
        <v>0</v>
      </c>
      <c r="H67" s="16">
        <f>'[1]31'!I69</f>
        <v>0</v>
      </c>
      <c r="I67" s="16">
        <f>'[1]31'!J69</f>
        <v>0</v>
      </c>
      <c r="J67" s="16">
        <f>'[1]31'!K69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'[1]31'!B70</f>
        <v>265</v>
      </c>
      <c r="C68" s="16">
        <f>'[1]31'!C70</f>
        <v>0</v>
      </c>
      <c r="D68" s="16">
        <f>'[1]31'!D70</f>
        <v>65</v>
      </c>
      <c r="E68" s="16">
        <f>'[1]31'!E70</f>
        <v>0</v>
      </c>
      <c r="F68" s="15">
        <f t="shared" si="6"/>
        <v>330</v>
      </c>
      <c r="G68" s="15">
        <f>'[1]31'!H70</f>
        <v>0</v>
      </c>
      <c r="H68" s="16">
        <f>'[1]31'!I70</f>
        <v>0</v>
      </c>
      <c r="I68" s="16">
        <f>'[1]31'!J70</f>
        <v>0</v>
      </c>
      <c r="J68" s="16">
        <f>'[1]31'!K70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'[1]31'!B71</f>
        <v>265</v>
      </c>
      <c r="C69" s="16">
        <f>'[1]31'!C71</f>
        <v>0</v>
      </c>
      <c r="D69" s="16">
        <f>'[1]31'!D71</f>
        <v>65</v>
      </c>
      <c r="E69" s="16">
        <f>'[1]31'!E71</f>
        <v>0</v>
      </c>
      <c r="F69" s="15">
        <f t="shared" ref="F69:F98" si="17">SUM(B69:E69)</f>
        <v>330</v>
      </c>
      <c r="G69" s="15">
        <f>'[1]31'!H71</f>
        <v>0</v>
      </c>
      <c r="H69" s="16">
        <f>'[1]31'!I71</f>
        <v>0</v>
      </c>
      <c r="I69" s="16">
        <f>'[1]31'!J71</f>
        <v>0</v>
      </c>
      <c r="J69" s="16">
        <f>'[1]31'!K71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'[1]31'!B72</f>
        <v>265</v>
      </c>
      <c r="C70" s="16">
        <f>'[1]31'!C72</f>
        <v>0</v>
      </c>
      <c r="D70" s="16">
        <f>'[1]31'!D72</f>
        <v>65</v>
      </c>
      <c r="E70" s="16">
        <f>'[1]31'!E72</f>
        <v>0</v>
      </c>
      <c r="F70" s="15">
        <f t="shared" si="17"/>
        <v>330</v>
      </c>
      <c r="G70" s="15">
        <f>'[1]31'!H72</f>
        <v>0</v>
      </c>
      <c r="H70" s="16">
        <f>'[1]31'!I72</f>
        <v>0</v>
      </c>
      <c r="I70" s="16">
        <f>'[1]31'!J72</f>
        <v>0</v>
      </c>
      <c r="J70" s="16">
        <f>'[1]31'!K72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'[1]31'!B73</f>
        <v>265</v>
      </c>
      <c r="C71" s="16">
        <f>'[1]31'!C73</f>
        <v>0</v>
      </c>
      <c r="D71" s="16">
        <f>'[1]31'!D73</f>
        <v>65</v>
      </c>
      <c r="E71" s="16">
        <f>'[1]31'!E73</f>
        <v>0</v>
      </c>
      <c r="F71" s="15">
        <f t="shared" si="17"/>
        <v>330</v>
      </c>
      <c r="G71" s="15">
        <f>'[1]31'!H73</f>
        <v>0</v>
      </c>
      <c r="H71" s="16">
        <f>'[1]31'!I73</f>
        <v>0</v>
      </c>
      <c r="I71" s="16">
        <f>'[1]31'!J73</f>
        <v>0</v>
      </c>
      <c r="J71" s="16">
        <f>'[1]31'!K73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'[1]31'!B74</f>
        <v>265</v>
      </c>
      <c r="C72" s="16">
        <f>'[1]31'!C74</f>
        <v>0</v>
      </c>
      <c r="D72" s="16">
        <f>'[1]31'!D74</f>
        <v>65</v>
      </c>
      <c r="E72" s="16">
        <f>'[1]31'!E74</f>
        <v>0</v>
      </c>
      <c r="F72" s="15">
        <f t="shared" si="17"/>
        <v>330</v>
      </c>
      <c r="G72" s="15">
        <f>'[1]31'!H74</f>
        <v>0</v>
      </c>
      <c r="H72" s="16">
        <f>'[1]31'!I74</f>
        <v>0</v>
      </c>
      <c r="I72" s="16">
        <f>'[1]31'!J74</f>
        <v>0</v>
      </c>
      <c r="J72" s="16">
        <f>'[1]31'!K74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'[1]31'!B75</f>
        <v>265</v>
      </c>
      <c r="C73" s="16">
        <f>'[1]31'!C75</f>
        <v>0</v>
      </c>
      <c r="D73" s="16">
        <f>'[1]31'!D75</f>
        <v>65</v>
      </c>
      <c r="E73" s="16">
        <f>'[1]31'!E75</f>
        <v>0</v>
      </c>
      <c r="F73" s="15">
        <f t="shared" si="17"/>
        <v>330</v>
      </c>
      <c r="G73" s="15">
        <f>'[1]31'!H75</f>
        <v>0</v>
      </c>
      <c r="H73" s="16">
        <f>'[1]31'!I75</f>
        <v>0</v>
      </c>
      <c r="I73" s="16">
        <f>'[1]31'!J75</f>
        <v>0</v>
      </c>
      <c r="J73" s="16">
        <f>'[1]31'!K75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'[1]31'!B76</f>
        <v>265</v>
      </c>
      <c r="C74" s="16">
        <f>'[1]31'!C76</f>
        <v>0</v>
      </c>
      <c r="D74" s="16">
        <f>'[1]31'!D76</f>
        <v>65</v>
      </c>
      <c r="E74" s="16">
        <f>'[1]31'!E76</f>
        <v>0</v>
      </c>
      <c r="F74" s="15">
        <f t="shared" si="17"/>
        <v>330</v>
      </c>
      <c r="G74" s="15">
        <f>'[1]31'!H76</f>
        <v>0</v>
      </c>
      <c r="H74" s="16">
        <f>'[1]31'!I76</f>
        <v>0</v>
      </c>
      <c r="I74" s="16">
        <f>'[1]31'!J76</f>
        <v>0</v>
      </c>
      <c r="J74" s="16">
        <f>'[1]31'!K76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'[1]31'!B77</f>
        <v>265</v>
      </c>
      <c r="C75" s="16">
        <f>'[1]31'!C77</f>
        <v>0</v>
      </c>
      <c r="D75" s="16">
        <f>'[1]31'!D77</f>
        <v>65</v>
      </c>
      <c r="E75" s="16">
        <f>'[1]31'!E77</f>
        <v>0</v>
      </c>
      <c r="F75" s="15">
        <f t="shared" si="17"/>
        <v>330</v>
      </c>
      <c r="G75" s="15">
        <f>'[1]31'!H77</f>
        <v>0</v>
      </c>
      <c r="H75" s="16">
        <f>'[1]31'!I77</f>
        <v>0</v>
      </c>
      <c r="I75" s="16">
        <f>'[1]31'!J77</f>
        <v>0</v>
      </c>
      <c r="J75" s="16">
        <f>'[1]31'!K77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'[1]31'!B78</f>
        <v>265</v>
      </c>
      <c r="C76" s="16">
        <f>'[1]31'!C78</f>
        <v>0</v>
      </c>
      <c r="D76" s="16">
        <f>'[1]31'!D78</f>
        <v>65</v>
      </c>
      <c r="E76" s="16">
        <f>'[1]31'!E78</f>
        <v>0</v>
      </c>
      <c r="F76" s="15">
        <f t="shared" si="17"/>
        <v>330</v>
      </c>
      <c r="G76" s="15">
        <f>'[1]31'!H78</f>
        <v>0</v>
      </c>
      <c r="H76" s="16">
        <f>'[1]31'!I78</f>
        <v>0</v>
      </c>
      <c r="I76" s="16">
        <f>'[1]31'!J78</f>
        <v>0</v>
      </c>
      <c r="J76" s="16">
        <f>'[1]31'!K78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'[1]31'!B79</f>
        <v>265</v>
      </c>
      <c r="C77" s="16">
        <f>'[1]31'!C79</f>
        <v>0</v>
      </c>
      <c r="D77" s="16">
        <f>'[1]31'!D79</f>
        <v>65</v>
      </c>
      <c r="E77" s="16">
        <f>'[1]31'!E79</f>
        <v>0</v>
      </c>
      <c r="F77" s="15">
        <f t="shared" si="17"/>
        <v>330</v>
      </c>
      <c r="G77" s="15">
        <f>'[1]31'!H79</f>
        <v>0</v>
      </c>
      <c r="H77" s="16">
        <f>'[1]31'!I79</f>
        <v>0</v>
      </c>
      <c r="I77" s="16">
        <f>'[1]31'!J79</f>
        <v>0</v>
      </c>
      <c r="J77" s="16">
        <f>'[1]31'!K79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'[1]31'!B80</f>
        <v>265</v>
      </c>
      <c r="C78" s="16">
        <f>'[1]31'!C80</f>
        <v>0</v>
      </c>
      <c r="D78" s="16">
        <f>'[1]31'!D80</f>
        <v>65</v>
      </c>
      <c r="E78" s="16">
        <f>'[1]31'!E80</f>
        <v>0</v>
      </c>
      <c r="F78" s="15">
        <f t="shared" si="17"/>
        <v>330</v>
      </c>
      <c r="G78" s="15">
        <f>'[1]31'!H80</f>
        <v>0</v>
      </c>
      <c r="H78" s="16">
        <f>'[1]31'!I80</f>
        <v>0</v>
      </c>
      <c r="I78" s="16">
        <f>'[1]31'!J80</f>
        <v>0</v>
      </c>
      <c r="J78" s="16">
        <f>'[1]31'!K80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'[1]31'!B81</f>
        <v>265</v>
      </c>
      <c r="C79" s="16">
        <f>'[1]31'!C81</f>
        <v>0</v>
      </c>
      <c r="D79" s="16">
        <f>'[1]31'!D81</f>
        <v>65</v>
      </c>
      <c r="E79" s="16">
        <f>'[1]31'!E81</f>
        <v>0</v>
      </c>
      <c r="F79" s="15">
        <f t="shared" si="17"/>
        <v>330</v>
      </c>
      <c r="G79" s="15">
        <f>'[1]31'!H81</f>
        <v>0</v>
      </c>
      <c r="H79" s="16">
        <f>'[1]31'!I81</f>
        <v>0</v>
      </c>
      <c r="I79" s="16">
        <f>'[1]31'!J81</f>
        <v>0</v>
      </c>
      <c r="J79" s="16">
        <f>'[1]31'!K81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'[1]31'!B82</f>
        <v>265</v>
      </c>
      <c r="C80" s="16">
        <f>'[1]31'!C82</f>
        <v>0</v>
      </c>
      <c r="D80" s="16">
        <f>'[1]31'!D82</f>
        <v>65</v>
      </c>
      <c r="E80" s="16">
        <f>'[1]31'!E82</f>
        <v>0</v>
      </c>
      <c r="F80" s="15">
        <f t="shared" si="17"/>
        <v>330</v>
      </c>
      <c r="G80" s="15">
        <f>'[1]31'!H82</f>
        <v>0</v>
      </c>
      <c r="H80" s="16">
        <f>'[1]31'!I82</f>
        <v>0</v>
      </c>
      <c r="I80" s="16">
        <f>'[1]31'!J82</f>
        <v>0</v>
      </c>
      <c r="J80" s="16">
        <f>'[1]31'!K82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'[1]31'!B83</f>
        <v>265</v>
      </c>
      <c r="C81" s="16">
        <f>'[1]31'!C83</f>
        <v>0</v>
      </c>
      <c r="D81" s="16">
        <f>'[1]31'!D83</f>
        <v>65</v>
      </c>
      <c r="E81" s="16">
        <f>'[1]31'!E83</f>
        <v>0</v>
      </c>
      <c r="F81" s="15">
        <f t="shared" si="17"/>
        <v>330</v>
      </c>
      <c r="G81" s="15">
        <f>'[1]31'!H83</f>
        <v>0</v>
      </c>
      <c r="H81" s="16">
        <f>'[1]31'!I83</f>
        <v>0</v>
      </c>
      <c r="I81" s="16">
        <f>'[1]31'!J83</f>
        <v>0</v>
      </c>
      <c r="J81" s="16">
        <f>'[1]31'!K83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'[1]31'!B84</f>
        <v>265</v>
      </c>
      <c r="C82" s="16">
        <f>'[1]31'!C84</f>
        <v>0</v>
      </c>
      <c r="D82" s="16">
        <f>'[1]31'!D84</f>
        <v>65</v>
      </c>
      <c r="E82" s="16">
        <f>'[1]31'!E84</f>
        <v>0</v>
      </c>
      <c r="F82" s="15">
        <f t="shared" si="17"/>
        <v>330</v>
      </c>
      <c r="G82" s="15">
        <f>'[1]31'!H84</f>
        <v>0</v>
      </c>
      <c r="H82" s="16">
        <f>'[1]31'!I84</f>
        <v>0</v>
      </c>
      <c r="I82" s="16">
        <f>'[1]31'!J84</f>
        <v>0</v>
      </c>
      <c r="J82" s="16">
        <f>'[1]31'!K84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'[1]31'!B85</f>
        <v>265</v>
      </c>
      <c r="C83" s="16">
        <f>'[1]31'!C85</f>
        <v>0</v>
      </c>
      <c r="D83" s="16">
        <f>'[1]31'!D85</f>
        <v>65</v>
      </c>
      <c r="E83" s="16">
        <f>'[1]31'!E85</f>
        <v>0</v>
      </c>
      <c r="F83" s="15">
        <f t="shared" si="17"/>
        <v>330</v>
      </c>
      <c r="G83" s="15">
        <f>'[1]31'!H85</f>
        <v>0</v>
      </c>
      <c r="H83" s="16">
        <f>'[1]31'!I85</f>
        <v>0</v>
      </c>
      <c r="I83" s="16">
        <f>'[1]31'!J85</f>
        <v>0</v>
      </c>
      <c r="J83" s="16">
        <f>'[1]31'!K85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'[1]31'!B86</f>
        <v>265</v>
      </c>
      <c r="C84" s="16">
        <f>'[1]31'!C86</f>
        <v>0</v>
      </c>
      <c r="D84" s="16">
        <f>'[1]31'!D86</f>
        <v>65</v>
      </c>
      <c r="E84" s="16">
        <f>'[1]31'!E86</f>
        <v>0</v>
      </c>
      <c r="F84" s="15">
        <f t="shared" si="17"/>
        <v>330</v>
      </c>
      <c r="G84" s="15">
        <f>'[1]31'!H86</f>
        <v>0</v>
      </c>
      <c r="H84" s="16">
        <f>'[1]31'!I86</f>
        <v>0</v>
      </c>
      <c r="I84" s="16">
        <f>'[1]31'!J86</f>
        <v>0</v>
      </c>
      <c r="J84" s="16">
        <f>'[1]31'!K86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'[1]31'!B87</f>
        <v>265</v>
      </c>
      <c r="C85" s="16">
        <f>'[1]31'!C87</f>
        <v>0</v>
      </c>
      <c r="D85" s="16">
        <f>'[1]31'!D87</f>
        <v>65</v>
      </c>
      <c r="E85" s="16">
        <f>'[1]31'!E87</f>
        <v>0</v>
      </c>
      <c r="F85" s="15">
        <f t="shared" si="17"/>
        <v>330</v>
      </c>
      <c r="G85" s="15">
        <f>'[1]31'!H87</f>
        <v>0</v>
      </c>
      <c r="H85" s="16">
        <f>'[1]31'!I87</f>
        <v>0</v>
      </c>
      <c r="I85" s="16">
        <f>'[1]31'!J87</f>
        <v>0</v>
      </c>
      <c r="J85" s="16">
        <f>'[1]31'!K87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'[1]31'!B88</f>
        <v>265</v>
      </c>
      <c r="C86" s="16">
        <f>'[1]31'!C88</f>
        <v>0</v>
      </c>
      <c r="D86" s="16">
        <f>'[1]31'!D88</f>
        <v>65</v>
      </c>
      <c r="E86" s="16">
        <f>'[1]31'!E88</f>
        <v>0</v>
      </c>
      <c r="F86" s="15">
        <f t="shared" si="17"/>
        <v>330</v>
      </c>
      <c r="G86" s="15">
        <f>'[1]31'!H88</f>
        <v>0</v>
      </c>
      <c r="H86" s="16">
        <f>'[1]31'!I88</f>
        <v>0</v>
      </c>
      <c r="I86" s="16">
        <f>'[1]31'!J88</f>
        <v>0</v>
      </c>
      <c r="J86" s="16">
        <f>'[1]31'!K88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'[1]31'!B89</f>
        <v>265</v>
      </c>
      <c r="C87" s="16">
        <f>'[1]31'!C89</f>
        <v>0</v>
      </c>
      <c r="D87" s="16">
        <f>'[1]31'!D89</f>
        <v>65</v>
      </c>
      <c r="E87" s="16">
        <f>'[1]31'!E89</f>
        <v>0</v>
      </c>
      <c r="F87" s="15">
        <f t="shared" si="17"/>
        <v>330</v>
      </c>
      <c r="G87" s="15">
        <f>'[1]31'!H89</f>
        <v>0</v>
      </c>
      <c r="H87" s="16">
        <f>'[1]31'!I89</f>
        <v>0</v>
      </c>
      <c r="I87" s="16">
        <f>'[1]31'!J89</f>
        <v>0</v>
      </c>
      <c r="J87" s="16">
        <f>'[1]31'!K89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'[1]31'!B90</f>
        <v>265</v>
      </c>
      <c r="C88" s="16">
        <f>'[1]31'!C90</f>
        <v>0</v>
      </c>
      <c r="D88" s="16">
        <f>'[1]31'!D90</f>
        <v>65</v>
      </c>
      <c r="E88" s="16">
        <f>'[1]31'!E90</f>
        <v>0</v>
      </c>
      <c r="F88" s="15">
        <f t="shared" si="17"/>
        <v>330</v>
      </c>
      <c r="G88" s="15">
        <f>'[1]31'!H90</f>
        <v>0</v>
      </c>
      <c r="H88" s="16">
        <f>'[1]31'!I90</f>
        <v>0</v>
      </c>
      <c r="I88" s="16">
        <f>'[1]31'!J90</f>
        <v>0</v>
      </c>
      <c r="J88" s="16">
        <f>'[1]31'!K90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'[1]31'!B91</f>
        <v>265</v>
      </c>
      <c r="C89" s="16">
        <f>'[1]31'!C91</f>
        <v>0</v>
      </c>
      <c r="D89" s="16">
        <f>'[1]31'!D91</f>
        <v>65</v>
      </c>
      <c r="E89" s="16">
        <f>'[1]31'!E91</f>
        <v>0</v>
      </c>
      <c r="F89" s="15">
        <f t="shared" si="17"/>
        <v>330</v>
      </c>
      <c r="G89" s="15">
        <f>'[1]31'!H91</f>
        <v>0</v>
      </c>
      <c r="H89" s="16">
        <f>'[1]31'!I91</f>
        <v>0</v>
      </c>
      <c r="I89" s="16">
        <f>'[1]31'!J91</f>
        <v>0</v>
      </c>
      <c r="J89" s="16">
        <f>'[1]31'!K91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'[1]31'!B92</f>
        <v>265</v>
      </c>
      <c r="C90" s="16">
        <f>'[1]31'!C92</f>
        <v>0</v>
      </c>
      <c r="D90" s="16">
        <f>'[1]31'!D92</f>
        <v>65</v>
      </c>
      <c r="E90" s="16">
        <f>'[1]31'!E92</f>
        <v>0</v>
      </c>
      <c r="F90" s="15">
        <f t="shared" si="17"/>
        <v>330</v>
      </c>
      <c r="G90" s="15">
        <f>'[1]31'!H92</f>
        <v>0</v>
      </c>
      <c r="H90" s="16">
        <f>'[1]31'!I92</f>
        <v>0</v>
      </c>
      <c r="I90" s="16">
        <f>'[1]31'!J92</f>
        <v>0</v>
      </c>
      <c r="J90" s="16">
        <f>'[1]31'!K92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'[1]31'!B93</f>
        <v>265</v>
      </c>
      <c r="C91" s="16">
        <f>'[1]31'!C93</f>
        <v>0</v>
      </c>
      <c r="D91" s="16">
        <f>'[1]31'!D93</f>
        <v>65</v>
      </c>
      <c r="E91" s="16">
        <f>'[1]31'!E93</f>
        <v>0</v>
      </c>
      <c r="F91" s="15">
        <f t="shared" si="17"/>
        <v>330</v>
      </c>
      <c r="G91" s="15">
        <f>'[1]31'!H93</f>
        <v>0</v>
      </c>
      <c r="H91" s="16">
        <f>'[1]31'!I93</f>
        <v>0</v>
      </c>
      <c r="I91" s="16">
        <f>'[1]31'!J93</f>
        <v>0</v>
      </c>
      <c r="J91" s="16">
        <f>'[1]31'!K93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'[1]31'!B94</f>
        <v>265</v>
      </c>
      <c r="C92" s="16">
        <f>'[1]31'!C94</f>
        <v>0</v>
      </c>
      <c r="D92" s="16">
        <f>'[1]31'!D94</f>
        <v>65</v>
      </c>
      <c r="E92" s="16">
        <f>'[1]31'!E94</f>
        <v>0</v>
      </c>
      <c r="F92" s="15">
        <f t="shared" si="17"/>
        <v>330</v>
      </c>
      <c r="G92" s="15">
        <f>'[1]31'!H94</f>
        <v>0</v>
      </c>
      <c r="H92" s="16">
        <f>'[1]31'!I94</f>
        <v>0</v>
      </c>
      <c r="I92" s="16">
        <f>'[1]31'!J94</f>
        <v>0</v>
      </c>
      <c r="J92" s="16">
        <f>'[1]31'!K94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'[1]31'!B95</f>
        <v>265</v>
      </c>
      <c r="C93" s="16">
        <f>'[1]31'!C95</f>
        <v>0</v>
      </c>
      <c r="D93" s="16">
        <f>'[1]31'!D95</f>
        <v>65</v>
      </c>
      <c r="E93" s="16">
        <f>'[1]31'!E95</f>
        <v>0</v>
      </c>
      <c r="F93" s="15">
        <f t="shared" si="17"/>
        <v>330</v>
      </c>
      <c r="G93" s="15">
        <f>'[1]31'!H95</f>
        <v>0</v>
      </c>
      <c r="H93" s="16">
        <f>'[1]31'!I95</f>
        <v>0</v>
      </c>
      <c r="I93" s="16">
        <f>'[1]31'!J95</f>
        <v>0</v>
      </c>
      <c r="J93" s="16">
        <f>'[1]31'!K95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'[1]31'!B96</f>
        <v>265</v>
      </c>
      <c r="C94" s="16">
        <f>'[1]31'!C96</f>
        <v>0</v>
      </c>
      <c r="D94" s="16">
        <f>'[1]31'!D96</f>
        <v>65</v>
      </c>
      <c r="E94" s="16">
        <f>'[1]31'!E96</f>
        <v>0</v>
      </c>
      <c r="F94" s="15">
        <f t="shared" si="17"/>
        <v>330</v>
      </c>
      <c r="G94" s="15">
        <f>'[1]31'!H96</f>
        <v>0</v>
      </c>
      <c r="H94" s="16">
        <f>'[1]31'!I96</f>
        <v>0</v>
      </c>
      <c r="I94" s="16">
        <f>'[1]31'!J96</f>
        <v>0</v>
      </c>
      <c r="J94" s="16">
        <f>'[1]31'!K96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'[1]31'!B97</f>
        <v>265</v>
      </c>
      <c r="C95" s="16">
        <f>'[1]31'!C97</f>
        <v>0</v>
      </c>
      <c r="D95" s="16">
        <f>'[1]31'!D97</f>
        <v>65</v>
      </c>
      <c r="E95" s="16">
        <f>'[1]31'!E97</f>
        <v>0</v>
      </c>
      <c r="F95" s="15">
        <f t="shared" si="17"/>
        <v>330</v>
      </c>
      <c r="G95" s="15">
        <f>'[1]31'!H97</f>
        <v>0</v>
      </c>
      <c r="H95" s="16">
        <f>'[1]31'!I97</f>
        <v>0</v>
      </c>
      <c r="I95" s="16">
        <f>'[1]31'!J97</f>
        <v>0</v>
      </c>
      <c r="J95" s="16">
        <f>'[1]31'!K97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'[1]31'!B98</f>
        <v>265</v>
      </c>
      <c r="C96" s="16">
        <f>'[1]31'!C98</f>
        <v>0</v>
      </c>
      <c r="D96" s="16">
        <f>'[1]31'!D98</f>
        <v>65</v>
      </c>
      <c r="E96" s="16">
        <f>'[1]31'!E98</f>
        <v>0</v>
      </c>
      <c r="F96" s="15">
        <f t="shared" si="17"/>
        <v>330</v>
      </c>
      <c r="G96" s="15">
        <f>'[1]31'!H98</f>
        <v>0</v>
      </c>
      <c r="H96" s="16">
        <f>'[1]31'!I98</f>
        <v>0</v>
      </c>
      <c r="I96" s="16">
        <f>'[1]31'!J98</f>
        <v>0</v>
      </c>
      <c r="J96" s="16">
        <f>'[1]31'!K98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'[1]31'!B99</f>
        <v>265</v>
      </c>
      <c r="C97" s="16">
        <f>'[1]31'!C99</f>
        <v>0</v>
      </c>
      <c r="D97" s="16">
        <f>'[1]31'!D99</f>
        <v>65</v>
      </c>
      <c r="E97" s="16">
        <f>'[1]31'!E99</f>
        <v>0</v>
      </c>
      <c r="F97" s="15">
        <f t="shared" si="17"/>
        <v>330</v>
      </c>
      <c r="G97" s="15">
        <f>'[1]31'!H99</f>
        <v>0</v>
      </c>
      <c r="H97" s="16">
        <f>'[1]31'!I99</f>
        <v>0</v>
      </c>
      <c r="I97" s="16">
        <f>'[1]31'!J99</f>
        <v>0</v>
      </c>
      <c r="J97" s="16">
        <f>'[1]31'!K99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'[1]31'!B100</f>
        <v>265</v>
      </c>
      <c r="C98" s="16">
        <f>'[1]31'!C100</f>
        <v>0</v>
      </c>
      <c r="D98" s="16">
        <f>'[1]31'!D100</f>
        <v>65</v>
      </c>
      <c r="E98" s="16">
        <f>'[1]31'!E100</f>
        <v>0</v>
      </c>
      <c r="F98" s="15">
        <f t="shared" si="17"/>
        <v>330</v>
      </c>
      <c r="G98" s="15">
        <f>'[1]31'!H100</f>
        <v>0</v>
      </c>
      <c r="H98" s="16">
        <f>'[1]31'!I100</f>
        <v>0</v>
      </c>
      <c r="I98" s="16">
        <f>'[1]31'!J100</f>
        <v>0</v>
      </c>
      <c r="J98" s="16">
        <f>'[1]31'!K100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1.56</v>
      </c>
      <c r="E99" s="15">
        <f t="shared" si="18"/>
        <v>0</v>
      </c>
      <c r="F99" s="15">
        <f t="shared" si="18"/>
        <v>7.92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4">
        <f>Allocation_SG!A1</f>
        <v>45230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5">
        <f>'[2]31'!B5</f>
        <v>42</v>
      </c>
      <c r="C3" s="196">
        <f>'[2]31'!C5</f>
        <v>30</v>
      </c>
      <c r="D3" s="196">
        <f>'[2]31'!D5</f>
        <v>0</v>
      </c>
      <c r="E3" s="196">
        <f>'[2]31'!E5</f>
        <v>0</v>
      </c>
      <c r="F3" s="15">
        <f>SUM(B3:E3)</f>
        <v>72</v>
      </c>
      <c r="G3" s="195">
        <f>'[2]31'!H5</f>
        <v>38</v>
      </c>
      <c r="H3" s="196">
        <f>'[2]31'!I5</f>
        <v>0</v>
      </c>
      <c r="I3" s="196">
        <f>'[2]31'!J5</f>
        <v>0</v>
      </c>
      <c r="J3" s="196">
        <f>'[2]31'!K5</f>
        <v>0</v>
      </c>
      <c r="K3" s="15">
        <f>SUM(G3:J3)</f>
        <v>38</v>
      </c>
      <c r="L3" s="18">
        <f>frq!C3</f>
        <v>1</v>
      </c>
      <c r="M3" s="124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</row>
    <row r="4" spans="1:18">
      <c r="A4" s="8" t="s">
        <v>46</v>
      </c>
      <c r="B4" s="195">
        <f>'[2]31'!B6</f>
        <v>42</v>
      </c>
      <c r="C4" s="196">
        <f>'[2]31'!C6</f>
        <v>30</v>
      </c>
      <c r="D4" s="196">
        <f>'[2]31'!D6</f>
        <v>0</v>
      </c>
      <c r="E4" s="196">
        <f>'[2]31'!E6</f>
        <v>0</v>
      </c>
      <c r="F4" s="15">
        <f>SUM(B4:E4)</f>
        <v>72</v>
      </c>
      <c r="G4" s="195">
        <f>'[2]31'!H6</f>
        <v>38</v>
      </c>
      <c r="H4" s="196">
        <f>'[2]31'!I6</f>
        <v>0</v>
      </c>
      <c r="I4" s="196">
        <f>'[2]31'!J6</f>
        <v>0</v>
      </c>
      <c r="J4" s="196">
        <f>'[2]31'!K6</f>
        <v>0</v>
      </c>
      <c r="K4" s="15">
        <f t="shared" ref="K4:K67" si="3">SUM(G4:J4)</f>
        <v>38</v>
      </c>
      <c r="L4" s="18">
        <f>frq!C4</f>
        <v>1</v>
      </c>
      <c r="M4" s="124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</row>
    <row r="5" spans="1:18">
      <c r="A5" s="8" t="s">
        <v>47</v>
      </c>
      <c r="B5" s="195">
        <f>'[2]31'!B7</f>
        <v>42</v>
      </c>
      <c r="C5" s="196">
        <f>'[2]31'!C7</f>
        <v>30</v>
      </c>
      <c r="D5" s="196">
        <f>'[2]31'!D7</f>
        <v>0</v>
      </c>
      <c r="E5" s="196">
        <f>'[2]31'!E7</f>
        <v>0</v>
      </c>
      <c r="F5" s="15">
        <f t="shared" ref="F5:F68" si="6">SUM(B5:E5)</f>
        <v>72</v>
      </c>
      <c r="G5" s="195">
        <f>'[2]31'!H7</f>
        <v>38</v>
      </c>
      <c r="H5" s="196">
        <f>'[2]31'!I7</f>
        <v>0</v>
      </c>
      <c r="I5" s="196">
        <f>'[2]31'!J7</f>
        <v>0</v>
      </c>
      <c r="J5" s="196">
        <f>'[2]31'!K7</f>
        <v>0</v>
      </c>
      <c r="K5" s="15">
        <f t="shared" si="3"/>
        <v>38</v>
      </c>
      <c r="L5" s="18">
        <f>frq!C5</f>
        <v>1</v>
      </c>
      <c r="M5" s="124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</row>
    <row r="6" spans="1:18">
      <c r="A6" s="8" t="s">
        <v>48</v>
      </c>
      <c r="B6" s="195">
        <f>'[2]31'!B8</f>
        <v>42</v>
      </c>
      <c r="C6" s="196">
        <f>'[2]31'!C8</f>
        <v>30</v>
      </c>
      <c r="D6" s="196">
        <f>'[2]31'!D8</f>
        <v>0</v>
      </c>
      <c r="E6" s="196">
        <f>'[2]31'!E8</f>
        <v>0</v>
      </c>
      <c r="F6" s="15">
        <f t="shared" si="6"/>
        <v>72</v>
      </c>
      <c r="G6" s="195">
        <f>'[2]31'!H8</f>
        <v>38</v>
      </c>
      <c r="H6" s="196">
        <f>'[2]31'!I8</f>
        <v>0</v>
      </c>
      <c r="I6" s="196">
        <f>'[2]31'!J8</f>
        <v>0</v>
      </c>
      <c r="J6" s="196">
        <f>'[2]31'!K8</f>
        <v>0</v>
      </c>
      <c r="K6" s="15">
        <f t="shared" si="3"/>
        <v>38</v>
      </c>
      <c r="L6" s="18">
        <f>frq!C6</f>
        <v>1</v>
      </c>
      <c r="M6" s="124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</row>
    <row r="7" spans="1:18">
      <c r="A7" s="8" t="s">
        <v>49</v>
      </c>
      <c r="B7" s="195">
        <f>'[2]31'!B9</f>
        <v>42</v>
      </c>
      <c r="C7" s="196">
        <f>'[2]31'!C9</f>
        <v>30</v>
      </c>
      <c r="D7" s="196">
        <f>'[2]31'!D9</f>
        <v>0</v>
      </c>
      <c r="E7" s="196">
        <f>'[2]31'!E9</f>
        <v>0</v>
      </c>
      <c r="F7" s="15">
        <f t="shared" si="6"/>
        <v>72</v>
      </c>
      <c r="G7" s="195">
        <f>'[2]31'!H9</f>
        <v>38</v>
      </c>
      <c r="H7" s="196">
        <f>'[2]31'!I9</f>
        <v>0</v>
      </c>
      <c r="I7" s="196">
        <f>'[2]31'!J9</f>
        <v>0</v>
      </c>
      <c r="J7" s="196">
        <f>'[2]31'!K9</f>
        <v>0</v>
      </c>
      <c r="K7" s="15">
        <f t="shared" si="3"/>
        <v>38</v>
      </c>
      <c r="L7" s="18">
        <f>frq!C7</f>
        <v>1</v>
      </c>
      <c r="M7" s="124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195">
        <f>'[2]31'!B10</f>
        <v>42</v>
      </c>
      <c r="C8" s="196">
        <f>'[2]31'!C10</f>
        <v>30</v>
      </c>
      <c r="D8" s="196">
        <f>'[2]31'!D10</f>
        <v>0</v>
      </c>
      <c r="E8" s="196">
        <f>'[2]31'!E10</f>
        <v>0</v>
      </c>
      <c r="F8" s="15">
        <f t="shared" si="6"/>
        <v>72</v>
      </c>
      <c r="G8" s="195">
        <f>'[2]31'!H10</f>
        <v>38</v>
      </c>
      <c r="H8" s="196">
        <f>'[2]31'!I10</f>
        <v>0</v>
      </c>
      <c r="I8" s="196">
        <f>'[2]31'!J10</f>
        <v>0</v>
      </c>
      <c r="J8" s="196">
        <f>'[2]31'!K10</f>
        <v>0</v>
      </c>
      <c r="K8" s="15">
        <f t="shared" si="3"/>
        <v>38</v>
      </c>
      <c r="L8" s="18">
        <f>frq!C8</f>
        <v>1</v>
      </c>
      <c r="M8" s="124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195">
        <f>'[2]31'!B11</f>
        <v>42</v>
      </c>
      <c r="C9" s="196">
        <f>'[2]31'!C11</f>
        <v>30</v>
      </c>
      <c r="D9" s="196">
        <f>'[2]31'!D11</f>
        <v>0</v>
      </c>
      <c r="E9" s="196">
        <f>'[2]31'!E11</f>
        <v>0</v>
      </c>
      <c r="F9" s="15">
        <f t="shared" si="6"/>
        <v>72</v>
      </c>
      <c r="G9" s="195">
        <f>'[2]31'!H11</f>
        <v>38</v>
      </c>
      <c r="H9" s="196">
        <f>'[2]31'!I11</f>
        <v>0</v>
      </c>
      <c r="I9" s="196">
        <f>'[2]31'!J11</f>
        <v>0</v>
      </c>
      <c r="J9" s="196">
        <f>'[2]31'!K11</f>
        <v>0</v>
      </c>
      <c r="K9" s="15">
        <f t="shared" si="3"/>
        <v>38</v>
      </c>
      <c r="L9" s="18">
        <f>frq!C9</f>
        <v>1</v>
      </c>
      <c r="M9" s="124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195">
        <f>'[2]31'!B12</f>
        <v>42</v>
      </c>
      <c r="C10" s="196">
        <f>'[2]31'!C12</f>
        <v>30</v>
      </c>
      <c r="D10" s="196">
        <f>'[2]31'!D12</f>
        <v>0</v>
      </c>
      <c r="E10" s="196">
        <f>'[2]31'!E12</f>
        <v>0</v>
      </c>
      <c r="F10" s="15">
        <f t="shared" si="6"/>
        <v>72</v>
      </c>
      <c r="G10" s="195">
        <f>'[2]31'!H12</f>
        <v>38</v>
      </c>
      <c r="H10" s="196">
        <f>'[2]31'!I12</f>
        <v>0</v>
      </c>
      <c r="I10" s="196">
        <f>'[2]31'!J12</f>
        <v>0</v>
      </c>
      <c r="J10" s="196">
        <f>'[2]31'!K12</f>
        <v>0</v>
      </c>
      <c r="K10" s="15">
        <f t="shared" si="3"/>
        <v>38</v>
      </c>
      <c r="L10" s="18">
        <f>frq!C10</f>
        <v>1</v>
      </c>
      <c r="M10" s="124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195">
        <f>'[2]31'!B13</f>
        <v>42</v>
      </c>
      <c r="C11" s="196">
        <f>'[2]31'!C13</f>
        <v>30</v>
      </c>
      <c r="D11" s="196">
        <f>'[2]31'!D13</f>
        <v>0</v>
      </c>
      <c r="E11" s="196">
        <f>'[2]31'!E13</f>
        <v>0</v>
      </c>
      <c r="F11" s="15">
        <f t="shared" si="6"/>
        <v>72</v>
      </c>
      <c r="G11" s="195">
        <f>'[2]31'!H13</f>
        <v>38</v>
      </c>
      <c r="H11" s="196">
        <f>'[2]31'!I13</f>
        <v>0</v>
      </c>
      <c r="I11" s="196">
        <f>'[2]31'!J13</f>
        <v>0</v>
      </c>
      <c r="J11" s="196">
        <f>'[2]31'!K13</f>
        <v>0</v>
      </c>
      <c r="K11" s="15">
        <f t="shared" si="3"/>
        <v>38</v>
      </c>
      <c r="L11" s="18">
        <f>frq!C11</f>
        <v>1</v>
      </c>
      <c r="M11" s="124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195">
        <f>'[2]31'!B14</f>
        <v>42</v>
      </c>
      <c r="C12" s="196">
        <f>'[2]31'!C14</f>
        <v>30</v>
      </c>
      <c r="D12" s="196">
        <f>'[2]31'!D14</f>
        <v>0</v>
      </c>
      <c r="E12" s="196">
        <f>'[2]31'!E14</f>
        <v>0</v>
      </c>
      <c r="F12" s="15">
        <f t="shared" si="6"/>
        <v>72</v>
      </c>
      <c r="G12" s="195">
        <f>'[2]31'!H14</f>
        <v>38</v>
      </c>
      <c r="H12" s="196">
        <f>'[2]31'!I14</f>
        <v>0</v>
      </c>
      <c r="I12" s="196">
        <f>'[2]31'!J14</f>
        <v>0</v>
      </c>
      <c r="J12" s="196">
        <f>'[2]31'!K14</f>
        <v>0</v>
      </c>
      <c r="K12" s="15">
        <f t="shared" si="3"/>
        <v>38</v>
      </c>
      <c r="L12" s="18">
        <f>frq!C12</f>
        <v>1</v>
      </c>
      <c r="M12" s="124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195">
        <f>'[2]31'!B15</f>
        <v>42</v>
      </c>
      <c r="C13" s="196">
        <f>'[2]31'!C15</f>
        <v>30</v>
      </c>
      <c r="D13" s="196">
        <f>'[2]31'!D15</f>
        <v>0</v>
      </c>
      <c r="E13" s="196">
        <f>'[2]31'!E15</f>
        <v>0</v>
      </c>
      <c r="F13" s="15">
        <f t="shared" si="6"/>
        <v>72</v>
      </c>
      <c r="G13" s="195">
        <f>'[2]31'!H15</f>
        <v>38</v>
      </c>
      <c r="H13" s="196">
        <f>'[2]31'!I15</f>
        <v>0</v>
      </c>
      <c r="I13" s="196">
        <f>'[2]31'!J15</f>
        <v>0</v>
      </c>
      <c r="J13" s="196">
        <f>'[2]31'!K15</f>
        <v>0</v>
      </c>
      <c r="K13" s="15">
        <f t="shared" si="3"/>
        <v>38</v>
      </c>
      <c r="L13" s="18">
        <f>frq!C13</f>
        <v>1</v>
      </c>
      <c r="M13" s="124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195">
        <f>'[2]31'!B16</f>
        <v>42</v>
      </c>
      <c r="C14" s="196">
        <f>'[2]31'!C16</f>
        <v>30</v>
      </c>
      <c r="D14" s="196">
        <f>'[2]31'!D16</f>
        <v>0</v>
      </c>
      <c r="E14" s="196">
        <f>'[2]31'!E16</f>
        <v>0</v>
      </c>
      <c r="F14" s="15">
        <f t="shared" si="6"/>
        <v>72</v>
      </c>
      <c r="G14" s="195">
        <f>'[2]31'!H16</f>
        <v>38</v>
      </c>
      <c r="H14" s="196">
        <f>'[2]31'!I16</f>
        <v>0</v>
      </c>
      <c r="I14" s="196">
        <f>'[2]31'!J16</f>
        <v>0</v>
      </c>
      <c r="J14" s="196">
        <f>'[2]31'!K16</f>
        <v>0</v>
      </c>
      <c r="K14" s="15">
        <f t="shared" si="3"/>
        <v>38</v>
      </c>
      <c r="L14" s="18">
        <f>frq!C14</f>
        <v>1</v>
      </c>
      <c r="M14" s="124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195">
        <f>'[2]31'!B17</f>
        <v>42</v>
      </c>
      <c r="C15" s="196">
        <f>'[2]31'!C17</f>
        <v>30</v>
      </c>
      <c r="D15" s="196">
        <f>'[2]31'!D17</f>
        <v>0</v>
      </c>
      <c r="E15" s="196">
        <f>'[2]31'!E17</f>
        <v>0</v>
      </c>
      <c r="F15" s="15">
        <f t="shared" si="6"/>
        <v>72</v>
      </c>
      <c r="G15" s="195">
        <f>'[2]31'!H17</f>
        <v>38</v>
      </c>
      <c r="H15" s="196">
        <f>'[2]31'!I17</f>
        <v>0</v>
      </c>
      <c r="I15" s="196">
        <f>'[2]31'!J17</f>
        <v>0</v>
      </c>
      <c r="J15" s="196">
        <f>'[2]31'!K17</f>
        <v>0</v>
      </c>
      <c r="K15" s="15">
        <f t="shared" si="3"/>
        <v>38</v>
      </c>
      <c r="L15" s="18">
        <f>frq!C15</f>
        <v>1</v>
      </c>
      <c r="M15" s="124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195">
        <f>'[2]31'!B18</f>
        <v>42</v>
      </c>
      <c r="C16" s="196">
        <f>'[2]31'!C18</f>
        <v>30</v>
      </c>
      <c r="D16" s="196">
        <f>'[2]31'!D18</f>
        <v>0</v>
      </c>
      <c r="E16" s="196">
        <f>'[2]31'!E18</f>
        <v>0</v>
      </c>
      <c r="F16" s="15">
        <f t="shared" si="6"/>
        <v>72</v>
      </c>
      <c r="G16" s="195">
        <f>'[2]31'!H18</f>
        <v>38</v>
      </c>
      <c r="H16" s="196">
        <f>'[2]31'!I18</f>
        <v>0</v>
      </c>
      <c r="I16" s="196">
        <f>'[2]31'!J18</f>
        <v>0</v>
      </c>
      <c r="J16" s="196">
        <f>'[2]31'!K18</f>
        <v>0</v>
      </c>
      <c r="K16" s="15">
        <f t="shared" si="3"/>
        <v>38</v>
      </c>
      <c r="L16" s="18">
        <f>frq!C16</f>
        <v>1</v>
      </c>
      <c r="M16" s="124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195">
        <f>'[2]31'!B19</f>
        <v>42</v>
      </c>
      <c r="C17" s="196">
        <f>'[2]31'!C19</f>
        <v>30</v>
      </c>
      <c r="D17" s="196">
        <f>'[2]31'!D19</f>
        <v>0</v>
      </c>
      <c r="E17" s="196">
        <f>'[2]31'!E19</f>
        <v>0</v>
      </c>
      <c r="F17" s="15">
        <f t="shared" si="6"/>
        <v>72</v>
      </c>
      <c r="G17" s="195">
        <f>'[2]31'!H19</f>
        <v>38</v>
      </c>
      <c r="H17" s="196">
        <f>'[2]31'!I19</f>
        <v>0</v>
      </c>
      <c r="I17" s="196">
        <f>'[2]31'!J19</f>
        <v>0</v>
      </c>
      <c r="J17" s="196">
        <f>'[2]31'!K19</f>
        <v>0</v>
      </c>
      <c r="K17" s="15">
        <f t="shared" si="3"/>
        <v>38</v>
      </c>
      <c r="L17" s="18">
        <f>frq!C17</f>
        <v>1</v>
      </c>
      <c r="M17" s="124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195">
        <f>'[2]31'!B20</f>
        <v>42</v>
      </c>
      <c r="C18" s="196">
        <f>'[2]31'!C20</f>
        <v>30</v>
      </c>
      <c r="D18" s="196">
        <f>'[2]31'!D20</f>
        <v>0</v>
      </c>
      <c r="E18" s="196">
        <f>'[2]31'!E20</f>
        <v>0</v>
      </c>
      <c r="F18" s="15">
        <f t="shared" si="6"/>
        <v>72</v>
      </c>
      <c r="G18" s="195">
        <f>'[2]31'!H20</f>
        <v>38</v>
      </c>
      <c r="H18" s="196">
        <f>'[2]31'!I20</f>
        <v>0</v>
      </c>
      <c r="I18" s="196">
        <f>'[2]31'!J20</f>
        <v>0</v>
      </c>
      <c r="J18" s="196">
        <f>'[2]31'!K20</f>
        <v>0</v>
      </c>
      <c r="K18" s="15">
        <f t="shared" si="3"/>
        <v>38</v>
      </c>
      <c r="L18" s="18">
        <f>frq!C18</f>
        <v>1</v>
      </c>
      <c r="M18" s="124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195">
        <f>'[2]31'!B21</f>
        <v>42</v>
      </c>
      <c r="C19" s="196">
        <f>'[2]31'!C21</f>
        <v>30</v>
      </c>
      <c r="D19" s="196">
        <f>'[2]31'!D21</f>
        <v>0</v>
      </c>
      <c r="E19" s="196">
        <f>'[2]31'!E21</f>
        <v>0</v>
      </c>
      <c r="F19" s="15">
        <f t="shared" si="6"/>
        <v>72</v>
      </c>
      <c r="G19" s="195">
        <f>'[2]31'!H21</f>
        <v>37</v>
      </c>
      <c r="H19" s="196">
        <f>'[2]31'!I21</f>
        <v>0</v>
      </c>
      <c r="I19" s="196">
        <f>'[2]31'!J21</f>
        <v>0</v>
      </c>
      <c r="J19" s="196">
        <f>'[2]31'!K21</f>
        <v>0</v>
      </c>
      <c r="K19" s="15">
        <f t="shared" si="3"/>
        <v>37</v>
      </c>
      <c r="L19" s="18">
        <f>frq!C19</f>
        <v>1</v>
      </c>
      <c r="M19" s="124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195">
        <f>'[2]31'!B22</f>
        <v>42</v>
      </c>
      <c r="C20" s="196">
        <f>'[2]31'!C22</f>
        <v>30</v>
      </c>
      <c r="D20" s="196">
        <f>'[2]31'!D22</f>
        <v>0</v>
      </c>
      <c r="E20" s="196">
        <f>'[2]31'!E22</f>
        <v>0</v>
      </c>
      <c r="F20" s="15">
        <f t="shared" si="6"/>
        <v>72</v>
      </c>
      <c r="G20" s="195">
        <f>'[2]31'!H22</f>
        <v>37</v>
      </c>
      <c r="H20" s="196">
        <f>'[2]31'!I22</f>
        <v>0</v>
      </c>
      <c r="I20" s="196">
        <f>'[2]31'!J22</f>
        <v>0</v>
      </c>
      <c r="J20" s="196">
        <f>'[2]31'!K22</f>
        <v>0</v>
      </c>
      <c r="K20" s="15">
        <f t="shared" si="3"/>
        <v>37</v>
      </c>
      <c r="L20" s="18">
        <f>frq!C20</f>
        <v>1</v>
      </c>
      <c r="M20" s="124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195">
        <f>'[2]31'!B23</f>
        <v>42</v>
      </c>
      <c r="C21" s="196">
        <f>'[2]31'!C23</f>
        <v>30</v>
      </c>
      <c r="D21" s="196">
        <f>'[2]31'!D23</f>
        <v>0</v>
      </c>
      <c r="E21" s="196">
        <f>'[2]31'!E23</f>
        <v>0</v>
      </c>
      <c r="F21" s="15">
        <f t="shared" si="6"/>
        <v>72</v>
      </c>
      <c r="G21" s="195">
        <f>'[2]31'!H23</f>
        <v>37</v>
      </c>
      <c r="H21" s="196">
        <f>'[2]31'!I23</f>
        <v>0</v>
      </c>
      <c r="I21" s="196">
        <f>'[2]31'!J23</f>
        <v>0</v>
      </c>
      <c r="J21" s="196">
        <f>'[2]31'!K23</f>
        <v>0</v>
      </c>
      <c r="K21" s="15">
        <f t="shared" si="3"/>
        <v>37</v>
      </c>
      <c r="L21" s="18">
        <f>frq!C21</f>
        <v>1</v>
      </c>
      <c r="M21" s="124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195">
        <f>'[2]31'!B24</f>
        <v>42</v>
      </c>
      <c r="C22" s="196">
        <f>'[2]31'!C24</f>
        <v>30</v>
      </c>
      <c r="D22" s="196">
        <f>'[2]31'!D24</f>
        <v>0</v>
      </c>
      <c r="E22" s="196">
        <f>'[2]31'!E24</f>
        <v>0</v>
      </c>
      <c r="F22" s="15">
        <f t="shared" si="6"/>
        <v>72</v>
      </c>
      <c r="G22" s="195">
        <f>'[2]31'!H24</f>
        <v>37</v>
      </c>
      <c r="H22" s="196">
        <f>'[2]31'!I24</f>
        <v>0</v>
      </c>
      <c r="I22" s="196">
        <f>'[2]31'!J24</f>
        <v>0</v>
      </c>
      <c r="J22" s="196">
        <f>'[2]31'!K24</f>
        <v>0</v>
      </c>
      <c r="K22" s="15">
        <f t="shared" si="3"/>
        <v>37</v>
      </c>
      <c r="L22" s="18">
        <f>frq!C22</f>
        <v>1</v>
      </c>
      <c r="M22" s="124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195">
        <f>'[2]31'!B25</f>
        <v>42</v>
      </c>
      <c r="C23" s="196">
        <f>'[2]31'!C25</f>
        <v>30</v>
      </c>
      <c r="D23" s="196">
        <f>'[2]31'!D25</f>
        <v>0</v>
      </c>
      <c r="E23" s="196">
        <f>'[2]31'!E25</f>
        <v>0</v>
      </c>
      <c r="F23" s="15">
        <f t="shared" si="6"/>
        <v>72</v>
      </c>
      <c r="G23" s="195">
        <f>'[2]31'!H25</f>
        <v>38</v>
      </c>
      <c r="H23" s="196">
        <f>'[2]31'!I25</f>
        <v>0</v>
      </c>
      <c r="I23" s="196">
        <f>'[2]31'!J25</f>
        <v>0</v>
      </c>
      <c r="J23" s="196">
        <f>'[2]31'!K25</f>
        <v>0</v>
      </c>
      <c r="K23" s="15">
        <f t="shared" si="3"/>
        <v>38</v>
      </c>
      <c r="L23" s="18">
        <f>frq!C23</f>
        <v>1</v>
      </c>
      <c r="M23" s="124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195">
        <f>'[2]31'!B26</f>
        <v>42</v>
      </c>
      <c r="C24" s="196">
        <f>'[2]31'!C26</f>
        <v>30</v>
      </c>
      <c r="D24" s="196">
        <f>'[2]31'!D26</f>
        <v>0</v>
      </c>
      <c r="E24" s="196">
        <f>'[2]31'!E26</f>
        <v>0</v>
      </c>
      <c r="F24" s="15">
        <f t="shared" si="6"/>
        <v>72</v>
      </c>
      <c r="G24" s="195">
        <f>'[2]31'!H26</f>
        <v>38</v>
      </c>
      <c r="H24" s="196">
        <f>'[2]31'!I26</f>
        <v>0</v>
      </c>
      <c r="I24" s="196">
        <f>'[2]31'!J26</f>
        <v>0</v>
      </c>
      <c r="J24" s="196">
        <f>'[2]31'!K26</f>
        <v>0</v>
      </c>
      <c r="K24" s="15">
        <f t="shared" si="3"/>
        <v>38</v>
      </c>
      <c r="L24" s="18">
        <f>frq!C24</f>
        <v>1</v>
      </c>
      <c r="M24" s="124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195">
        <f>'[2]31'!B27</f>
        <v>42</v>
      </c>
      <c r="C25" s="196">
        <f>'[2]31'!C27</f>
        <v>30</v>
      </c>
      <c r="D25" s="196">
        <f>'[2]31'!D27</f>
        <v>0</v>
      </c>
      <c r="E25" s="196">
        <f>'[2]31'!E27</f>
        <v>0</v>
      </c>
      <c r="F25" s="15">
        <f t="shared" si="6"/>
        <v>72</v>
      </c>
      <c r="G25" s="195">
        <f>'[2]31'!H27</f>
        <v>38</v>
      </c>
      <c r="H25" s="196">
        <f>'[2]31'!I27</f>
        <v>0</v>
      </c>
      <c r="I25" s="196">
        <f>'[2]31'!J27</f>
        <v>0</v>
      </c>
      <c r="J25" s="196">
        <f>'[2]31'!K27</f>
        <v>0</v>
      </c>
      <c r="K25" s="15">
        <f t="shared" si="3"/>
        <v>38</v>
      </c>
      <c r="L25" s="18">
        <f>frq!C25</f>
        <v>1</v>
      </c>
      <c r="M25" s="124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195">
        <f>'[2]31'!B28</f>
        <v>42</v>
      </c>
      <c r="C26" s="196">
        <f>'[2]31'!C28</f>
        <v>30</v>
      </c>
      <c r="D26" s="196">
        <f>'[2]31'!D28</f>
        <v>0</v>
      </c>
      <c r="E26" s="196">
        <f>'[2]31'!E28</f>
        <v>0</v>
      </c>
      <c r="F26" s="15">
        <f t="shared" si="6"/>
        <v>72</v>
      </c>
      <c r="G26" s="195">
        <f>'[2]31'!H28</f>
        <v>38</v>
      </c>
      <c r="H26" s="196">
        <f>'[2]31'!I28</f>
        <v>0</v>
      </c>
      <c r="I26" s="196">
        <f>'[2]31'!J28</f>
        <v>0</v>
      </c>
      <c r="J26" s="196">
        <f>'[2]31'!K28</f>
        <v>0</v>
      </c>
      <c r="K26" s="15">
        <f t="shared" si="3"/>
        <v>38</v>
      </c>
      <c r="L26" s="18">
        <f>frq!C26</f>
        <v>1</v>
      </c>
      <c r="M26" s="124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195">
        <f>'[2]31'!B29</f>
        <v>42</v>
      </c>
      <c r="C27" s="196">
        <f>'[2]31'!C29</f>
        <v>30</v>
      </c>
      <c r="D27" s="196">
        <f>'[2]31'!D29</f>
        <v>0</v>
      </c>
      <c r="E27" s="196">
        <f>'[2]31'!E29</f>
        <v>0</v>
      </c>
      <c r="F27" s="15">
        <f t="shared" si="6"/>
        <v>72</v>
      </c>
      <c r="G27" s="195">
        <f>'[2]31'!H29</f>
        <v>38</v>
      </c>
      <c r="H27" s="196">
        <f>'[2]31'!I29</f>
        <v>0</v>
      </c>
      <c r="I27" s="196">
        <f>'[2]31'!J29</f>
        <v>0</v>
      </c>
      <c r="J27" s="196">
        <f>'[2]31'!K29</f>
        <v>0</v>
      </c>
      <c r="K27" s="15">
        <f t="shared" si="3"/>
        <v>38</v>
      </c>
      <c r="L27" s="18">
        <f>frq!C27</f>
        <v>1</v>
      </c>
      <c r="M27" s="124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195">
        <f>'[2]31'!B30</f>
        <v>42</v>
      </c>
      <c r="C28" s="196">
        <f>'[2]31'!C30</f>
        <v>30</v>
      </c>
      <c r="D28" s="196">
        <f>'[2]31'!D30</f>
        <v>0</v>
      </c>
      <c r="E28" s="196">
        <f>'[2]31'!E30</f>
        <v>0</v>
      </c>
      <c r="F28" s="15">
        <f t="shared" si="6"/>
        <v>72</v>
      </c>
      <c r="G28" s="195">
        <f>'[2]31'!H30</f>
        <v>38</v>
      </c>
      <c r="H28" s="196">
        <f>'[2]31'!I30</f>
        <v>0</v>
      </c>
      <c r="I28" s="196">
        <f>'[2]31'!J30</f>
        <v>0</v>
      </c>
      <c r="J28" s="196">
        <f>'[2]31'!K30</f>
        <v>0</v>
      </c>
      <c r="K28" s="15">
        <f t="shared" si="3"/>
        <v>38</v>
      </c>
      <c r="L28" s="18">
        <f>frq!C28</f>
        <v>1</v>
      </c>
      <c r="M28" s="124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195">
        <f>'[2]31'!B31</f>
        <v>42</v>
      </c>
      <c r="C29" s="196">
        <f>'[2]31'!C31</f>
        <v>30</v>
      </c>
      <c r="D29" s="196">
        <f>'[2]31'!D31</f>
        <v>0</v>
      </c>
      <c r="E29" s="196">
        <f>'[2]31'!E31</f>
        <v>0</v>
      </c>
      <c r="F29" s="15">
        <f t="shared" si="6"/>
        <v>72</v>
      </c>
      <c r="G29" s="195">
        <f>'[2]31'!H31</f>
        <v>38</v>
      </c>
      <c r="H29" s="196">
        <f>'[2]31'!I31</f>
        <v>0</v>
      </c>
      <c r="I29" s="196">
        <f>'[2]31'!J31</f>
        <v>0</v>
      </c>
      <c r="J29" s="196">
        <f>'[2]31'!K31</f>
        <v>0</v>
      </c>
      <c r="K29" s="15">
        <f t="shared" si="3"/>
        <v>38</v>
      </c>
      <c r="L29" s="18">
        <f>frq!C29</f>
        <v>1</v>
      </c>
      <c r="M29" s="124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195">
        <f>'[2]31'!B32</f>
        <v>42</v>
      </c>
      <c r="C30" s="196">
        <f>'[2]31'!C32</f>
        <v>30</v>
      </c>
      <c r="D30" s="196">
        <f>'[2]31'!D32</f>
        <v>0</v>
      </c>
      <c r="E30" s="196">
        <f>'[2]31'!E32</f>
        <v>0</v>
      </c>
      <c r="F30" s="15">
        <f t="shared" si="6"/>
        <v>72</v>
      </c>
      <c r="G30" s="195">
        <f>'[2]31'!H32</f>
        <v>38</v>
      </c>
      <c r="H30" s="196">
        <f>'[2]31'!I32</f>
        <v>0</v>
      </c>
      <c r="I30" s="196">
        <f>'[2]31'!J32</f>
        <v>0</v>
      </c>
      <c r="J30" s="196">
        <f>'[2]31'!K32</f>
        <v>0</v>
      </c>
      <c r="K30" s="15">
        <f t="shared" si="3"/>
        <v>38</v>
      </c>
      <c r="L30" s="18">
        <f>frq!C30</f>
        <v>1</v>
      </c>
      <c r="M30" s="124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195">
        <f>'[2]31'!B33</f>
        <v>42</v>
      </c>
      <c r="C31" s="196">
        <f>'[2]31'!C33</f>
        <v>30</v>
      </c>
      <c r="D31" s="196">
        <f>'[2]31'!D33</f>
        <v>0</v>
      </c>
      <c r="E31" s="196">
        <f>'[2]31'!E33</f>
        <v>0</v>
      </c>
      <c r="F31" s="15">
        <f t="shared" si="6"/>
        <v>72</v>
      </c>
      <c r="G31" s="195">
        <f>'[2]31'!H33</f>
        <v>38</v>
      </c>
      <c r="H31" s="196">
        <f>'[2]31'!I33</f>
        <v>0</v>
      </c>
      <c r="I31" s="196">
        <f>'[2]31'!J33</f>
        <v>0</v>
      </c>
      <c r="J31" s="196">
        <f>'[2]31'!K33</f>
        <v>0</v>
      </c>
      <c r="K31" s="15">
        <f t="shared" si="3"/>
        <v>38</v>
      </c>
      <c r="L31" s="18">
        <f>frq!C31</f>
        <v>1</v>
      </c>
      <c r="M31" s="124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195">
        <f>'[2]31'!B34</f>
        <v>42</v>
      </c>
      <c r="C32" s="196">
        <f>'[2]31'!C34</f>
        <v>30</v>
      </c>
      <c r="D32" s="196">
        <f>'[2]31'!D34</f>
        <v>0</v>
      </c>
      <c r="E32" s="196">
        <f>'[2]31'!E34</f>
        <v>0</v>
      </c>
      <c r="F32" s="15">
        <f t="shared" si="6"/>
        <v>72</v>
      </c>
      <c r="G32" s="195">
        <f>'[2]31'!H34</f>
        <v>38</v>
      </c>
      <c r="H32" s="196">
        <f>'[2]31'!I34</f>
        <v>0</v>
      </c>
      <c r="I32" s="196">
        <f>'[2]31'!J34</f>
        <v>0</v>
      </c>
      <c r="J32" s="196">
        <f>'[2]31'!K34</f>
        <v>0</v>
      </c>
      <c r="K32" s="15">
        <f t="shared" si="3"/>
        <v>38</v>
      </c>
      <c r="L32" s="18">
        <f>frq!C32</f>
        <v>1</v>
      </c>
      <c r="M32" s="124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195">
        <f>'[2]31'!B35</f>
        <v>42</v>
      </c>
      <c r="C33" s="196">
        <f>'[2]31'!C35</f>
        <v>30</v>
      </c>
      <c r="D33" s="196">
        <f>'[2]31'!D35</f>
        <v>0</v>
      </c>
      <c r="E33" s="196">
        <f>'[2]31'!E35</f>
        <v>0</v>
      </c>
      <c r="F33" s="15">
        <f t="shared" si="6"/>
        <v>72</v>
      </c>
      <c r="G33" s="195">
        <f>'[2]31'!H35</f>
        <v>38</v>
      </c>
      <c r="H33" s="196">
        <f>'[2]31'!I35</f>
        <v>0</v>
      </c>
      <c r="I33" s="196">
        <f>'[2]31'!J35</f>
        <v>0</v>
      </c>
      <c r="J33" s="196">
        <f>'[2]31'!K35</f>
        <v>0</v>
      </c>
      <c r="K33" s="15">
        <f t="shared" si="3"/>
        <v>38</v>
      </c>
      <c r="L33" s="18">
        <f>frq!C33</f>
        <v>1</v>
      </c>
      <c r="M33" s="124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</row>
    <row r="34" spans="1:18">
      <c r="A34" s="8" t="s">
        <v>76</v>
      </c>
      <c r="B34" s="195">
        <f>'[2]31'!B36</f>
        <v>42</v>
      </c>
      <c r="C34" s="196">
        <f>'[2]31'!C36</f>
        <v>30</v>
      </c>
      <c r="D34" s="196">
        <f>'[2]31'!D36</f>
        <v>0</v>
      </c>
      <c r="E34" s="196">
        <f>'[2]31'!E36</f>
        <v>0</v>
      </c>
      <c r="F34" s="15">
        <f t="shared" si="6"/>
        <v>72</v>
      </c>
      <c r="G34" s="195">
        <f>'[2]31'!H36</f>
        <v>38</v>
      </c>
      <c r="H34" s="196">
        <f>'[2]31'!I36</f>
        <v>0</v>
      </c>
      <c r="I34" s="196">
        <f>'[2]31'!J36</f>
        <v>0</v>
      </c>
      <c r="J34" s="196">
        <f>'[2]31'!K36</f>
        <v>0</v>
      </c>
      <c r="K34" s="15">
        <f t="shared" si="3"/>
        <v>38</v>
      </c>
      <c r="L34" s="18">
        <f>frq!C34</f>
        <v>1</v>
      </c>
      <c r="M34" s="124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195">
        <f>'[2]31'!B37</f>
        <v>42</v>
      </c>
      <c r="C35" s="196">
        <f>'[2]31'!C37</f>
        <v>30</v>
      </c>
      <c r="D35" s="196">
        <f>'[2]31'!D37</f>
        <v>0</v>
      </c>
      <c r="E35" s="196">
        <f>'[2]31'!E37</f>
        <v>0</v>
      </c>
      <c r="F35" s="15">
        <f t="shared" si="6"/>
        <v>72</v>
      </c>
      <c r="G35" s="195">
        <f>'[2]31'!H37</f>
        <v>38</v>
      </c>
      <c r="H35" s="196">
        <f>'[2]31'!I37</f>
        <v>0</v>
      </c>
      <c r="I35" s="196">
        <f>'[2]31'!J37</f>
        <v>0</v>
      </c>
      <c r="J35" s="196">
        <f>'[2]31'!K37</f>
        <v>0</v>
      </c>
      <c r="K35" s="15">
        <f t="shared" si="3"/>
        <v>38</v>
      </c>
      <c r="L35" s="18">
        <f>frq!C35</f>
        <v>1</v>
      </c>
      <c r="M35" s="124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</row>
    <row r="36" spans="1:18">
      <c r="A36" s="8" t="s">
        <v>78</v>
      </c>
      <c r="B36" s="195">
        <f>'[2]31'!B38</f>
        <v>42</v>
      </c>
      <c r="C36" s="196">
        <f>'[2]31'!C38</f>
        <v>30</v>
      </c>
      <c r="D36" s="196">
        <f>'[2]31'!D38</f>
        <v>0</v>
      </c>
      <c r="E36" s="196">
        <f>'[2]31'!E38</f>
        <v>0</v>
      </c>
      <c r="F36" s="15">
        <f t="shared" si="6"/>
        <v>72</v>
      </c>
      <c r="G36" s="195">
        <f>'[2]31'!H38</f>
        <v>38</v>
      </c>
      <c r="H36" s="196">
        <f>'[2]31'!I38</f>
        <v>0</v>
      </c>
      <c r="I36" s="196">
        <f>'[2]31'!J38</f>
        <v>0</v>
      </c>
      <c r="J36" s="196">
        <f>'[2]31'!K38</f>
        <v>0</v>
      </c>
      <c r="K36" s="15">
        <f t="shared" si="3"/>
        <v>38</v>
      </c>
      <c r="L36" s="18">
        <f>frq!C36</f>
        <v>1</v>
      </c>
      <c r="M36" s="124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</row>
    <row r="37" spans="1:18">
      <c r="A37" s="8" t="s">
        <v>79</v>
      </c>
      <c r="B37" s="195">
        <f>'[2]31'!B39</f>
        <v>42</v>
      </c>
      <c r="C37" s="196">
        <f>'[2]31'!C39</f>
        <v>30</v>
      </c>
      <c r="D37" s="196">
        <f>'[2]31'!D39</f>
        <v>0</v>
      </c>
      <c r="E37" s="196">
        <f>'[2]31'!E39</f>
        <v>0</v>
      </c>
      <c r="F37" s="15">
        <f t="shared" si="6"/>
        <v>72</v>
      </c>
      <c r="G37" s="195">
        <f>'[2]31'!H39</f>
        <v>38</v>
      </c>
      <c r="H37" s="196">
        <f>'[2]31'!I39</f>
        <v>0</v>
      </c>
      <c r="I37" s="196">
        <f>'[2]31'!J39</f>
        <v>0</v>
      </c>
      <c r="J37" s="196">
        <f>'[2]31'!K39</f>
        <v>0</v>
      </c>
      <c r="K37" s="15">
        <f t="shared" si="3"/>
        <v>38</v>
      </c>
      <c r="L37" s="18">
        <f>frq!C37</f>
        <v>1</v>
      </c>
      <c r="M37" s="124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</row>
    <row r="38" spans="1:18">
      <c r="A38" s="8" t="s">
        <v>80</v>
      </c>
      <c r="B38" s="195">
        <f>'[2]31'!B40</f>
        <v>42</v>
      </c>
      <c r="C38" s="196">
        <f>'[2]31'!C40</f>
        <v>30</v>
      </c>
      <c r="D38" s="196">
        <f>'[2]31'!D40</f>
        <v>0</v>
      </c>
      <c r="E38" s="196">
        <f>'[2]31'!E40</f>
        <v>0</v>
      </c>
      <c r="F38" s="15">
        <f t="shared" si="6"/>
        <v>72</v>
      </c>
      <c r="G38" s="195">
        <f>'[2]31'!H40</f>
        <v>38</v>
      </c>
      <c r="H38" s="196">
        <f>'[2]31'!I40</f>
        <v>0</v>
      </c>
      <c r="I38" s="196">
        <f>'[2]31'!J40</f>
        <v>0</v>
      </c>
      <c r="J38" s="196">
        <f>'[2]31'!K40</f>
        <v>0</v>
      </c>
      <c r="K38" s="15">
        <f t="shared" si="3"/>
        <v>38</v>
      </c>
      <c r="L38" s="18">
        <f>frq!C38</f>
        <v>1</v>
      </c>
      <c r="M38" s="124">
        <f t="shared" si="4"/>
        <v>37.6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37.6</v>
      </c>
      <c r="R38" s="18">
        <v>0.4</v>
      </c>
    </row>
    <row r="39" spans="1:18">
      <c r="A39" s="8" t="s">
        <v>81</v>
      </c>
      <c r="B39" s="195">
        <f>'[2]31'!B41</f>
        <v>42</v>
      </c>
      <c r="C39" s="196">
        <f>'[2]31'!C41</f>
        <v>30</v>
      </c>
      <c r="D39" s="196">
        <f>'[2]31'!D41</f>
        <v>0</v>
      </c>
      <c r="E39" s="196">
        <f>'[2]31'!E41</f>
        <v>0</v>
      </c>
      <c r="F39" s="15">
        <f t="shared" si="6"/>
        <v>72</v>
      </c>
      <c r="G39" s="195">
        <f>'[2]31'!H41</f>
        <v>37</v>
      </c>
      <c r="H39" s="196">
        <f>'[2]31'!I41</f>
        <v>0</v>
      </c>
      <c r="I39" s="196">
        <f>'[2]31'!J41</f>
        <v>0</v>
      </c>
      <c r="J39" s="196">
        <f>'[2]31'!K41</f>
        <v>0</v>
      </c>
      <c r="K39" s="15">
        <f t="shared" si="3"/>
        <v>37</v>
      </c>
      <c r="L39" s="18">
        <f>frq!C39</f>
        <v>1</v>
      </c>
      <c r="M39" s="124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195">
        <f>'[2]31'!B42</f>
        <v>42</v>
      </c>
      <c r="C40" s="196">
        <f>'[2]31'!C42</f>
        <v>30</v>
      </c>
      <c r="D40" s="196">
        <f>'[2]31'!D42</f>
        <v>0</v>
      </c>
      <c r="E40" s="196">
        <f>'[2]31'!E42</f>
        <v>0</v>
      </c>
      <c r="F40" s="15">
        <f t="shared" si="6"/>
        <v>72</v>
      </c>
      <c r="G40" s="195">
        <f>'[2]31'!H42</f>
        <v>37</v>
      </c>
      <c r="H40" s="196">
        <f>'[2]31'!I42</f>
        <v>0</v>
      </c>
      <c r="I40" s="196">
        <f>'[2]31'!J42</f>
        <v>0</v>
      </c>
      <c r="J40" s="196">
        <f>'[2]31'!K42</f>
        <v>0</v>
      </c>
      <c r="K40" s="15">
        <f t="shared" si="3"/>
        <v>37</v>
      </c>
      <c r="L40" s="18">
        <f>frq!C40</f>
        <v>1</v>
      </c>
      <c r="M40" s="124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195">
        <f>'[2]31'!B43</f>
        <v>42</v>
      </c>
      <c r="C41" s="196">
        <f>'[2]31'!C43</f>
        <v>30</v>
      </c>
      <c r="D41" s="196">
        <f>'[2]31'!D43</f>
        <v>0</v>
      </c>
      <c r="E41" s="196">
        <f>'[2]31'!E43</f>
        <v>0</v>
      </c>
      <c r="F41" s="15">
        <f t="shared" si="6"/>
        <v>72</v>
      </c>
      <c r="G41" s="195">
        <f>'[2]31'!H43</f>
        <v>37</v>
      </c>
      <c r="H41" s="196">
        <f>'[2]31'!I43</f>
        <v>0</v>
      </c>
      <c r="I41" s="196">
        <f>'[2]31'!J43</f>
        <v>0</v>
      </c>
      <c r="J41" s="196">
        <f>'[2]31'!K43</f>
        <v>0</v>
      </c>
      <c r="K41" s="15">
        <f t="shared" si="3"/>
        <v>37</v>
      </c>
      <c r="L41" s="18">
        <f>frq!C41</f>
        <v>1</v>
      </c>
      <c r="M41" s="124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195">
        <f>'[2]31'!B44</f>
        <v>42</v>
      </c>
      <c r="C42" s="196">
        <f>'[2]31'!C44</f>
        <v>30</v>
      </c>
      <c r="D42" s="196">
        <f>'[2]31'!D44</f>
        <v>0</v>
      </c>
      <c r="E42" s="196">
        <f>'[2]31'!E44</f>
        <v>0</v>
      </c>
      <c r="F42" s="15">
        <f t="shared" si="6"/>
        <v>72</v>
      </c>
      <c r="G42" s="195">
        <f>'[2]31'!H44</f>
        <v>37</v>
      </c>
      <c r="H42" s="196">
        <f>'[2]31'!I44</f>
        <v>0</v>
      </c>
      <c r="I42" s="196">
        <f>'[2]31'!J44</f>
        <v>0</v>
      </c>
      <c r="J42" s="196">
        <f>'[2]31'!K44</f>
        <v>0</v>
      </c>
      <c r="K42" s="15">
        <f t="shared" si="3"/>
        <v>37</v>
      </c>
      <c r="L42" s="18">
        <f>frq!C42</f>
        <v>1</v>
      </c>
      <c r="M42" s="124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195">
        <f>'[2]31'!B45</f>
        <v>42</v>
      </c>
      <c r="C43" s="196">
        <f>'[2]31'!C45</f>
        <v>30</v>
      </c>
      <c r="D43" s="196">
        <f>'[2]31'!D45</f>
        <v>0</v>
      </c>
      <c r="E43" s="196">
        <f>'[2]31'!E45</f>
        <v>0</v>
      </c>
      <c r="F43" s="15">
        <f t="shared" si="6"/>
        <v>72</v>
      </c>
      <c r="G43" s="195">
        <f>'[2]31'!H45</f>
        <v>36</v>
      </c>
      <c r="H43" s="196">
        <f>'[2]31'!I45</f>
        <v>0</v>
      </c>
      <c r="I43" s="196">
        <f>'[2]31'!J45</f>
        <v>0</v>
      </c>
      <c r="J43" s="196">
        <f>'[2]31'!K45</f>
        <v>0</v>
      </c>
      <c r="K43" s="15">
        <f t="shared" si="3"/>
        <v>36</v>
      </c>
      <c r="L43" s="18">
        <f>frq!C43</f>
        <v>1</v>
      </c>
      <c r="M43" s="124">
        <f t="shared" si="4"/>
        <v>35.299999999999997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35.299999999999997</v>
      </c>
      <c r="R43" s="18">
        <v>0.7</v>
      </c>
    </row>
    <row r="44" spans="1:18">
      <c r="A44" s="8" t="s">
        <v>86</v>
      </c>
      <c r="B44" s="195">
        <f>'[2]31'!B46</f>
        <v>42</v>
      </c>
      <c r="C44" s="196">
        <f>'[2]31'!C46</f>
        <v>30</v>
      </c>
      <c r="D44" s="196">
        <f>'[2]31'!D46</f>
        <v>0</v>
      </c>
      <c r="E44" s="196">
        <f>'[2]31'!E46</f>
        <v>0</v>
      </c>
      <c r="F44" s="15">
        <f t="shared" si="6"/>
        <v>72</v>
      </c>
      <c r="G44" s="195">
        <f>'[2]31'!H46</f>
        <v>36</v>
      </c>
      <c r="H44" s="196">
        <f>'[2]31'!I46</f>
        <v>0</v>
      </c>
      <c r="I44" s="196">
        <f>'[2]31'!J46</f>
        <v>0</v>
      </c>
      <c r="J44" s="196">
        <f>'[2]31'!K46</f>
        <v>0</v>
      </c>
      <c r="K44" s="15">
        <f t="shared" si="3"/>
        <v>36</v>
      </c>
      <c r="L44" s="18">
        <f>frq!C44</f>
        <v>1</v>
      </c>
      <c r="M44" s="124">
        <f t="shared" si="4"/>
        <v>35.299999999999997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35.299999999999997</v>
      </c>
      <c r="R44" s="18">
        <v>0.7</v>
      </c>
    </row>
    <row r="45" spans="1:18">
      <c r="A45" s="8" t="s">
        <v>87</v>
      </c>
      <c r="B45" s="195">
        <f>'[2]31'!B47</f>
        <v>42</v>
      </c>
      <c r="C45" s="196">
        <f>'[2]31'!C47</f>
        <v>30</v>
      </c>
      <c r="D45" s="196">
        <f>'[2]31'!D47</f>
        <v>0</v>
      </c>
      <c r="E45" s="196">
        <f>'[2]31'!E47</f>
        <v>0</v>
      </c>
      <c r="F45" s="15">
        <f t="shared" si="6"/>
        <v>72</v>
      </c>
      <c r="G45" s="195">
        <f>'[2]31'!H47</f>
        <v>36</v>
      </c>
      <c r="H45" s="196">
        <f>'[2]31'!I47</f>
        <v>0</v>
      </c>
      <c r="I45" s="196">
        <f>'[2]31'!J47</f>
        <v>0</v>
      </c>
      <c r="J45" s="196">
        <f>'[2]31'!K47</f>
        <v>0</v>
      </c>
      <c r="K45" s="15">
        <f t="shared" si="3"/>
        <v>36</v>
      </c>
      <c r="L45" s="18">
        <f>frq!C45</f>
        <v>1</v>
      </c>
      <c r="M45" s="124">
        <f t="shared" si="4"/>
        <v>35.299999999999997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35.299999999999997</v>
      </c>
      <c r="R45" s="18">
        <v>0.7</v>
      </c>
    </row>
    <row r="46" spans="1:18">
      <c r="A46" s="8" t="s">
        <v>88</v>
      </c>
      <c r="B46" s="195">
        <f>'[2]31'!B48</f>
        <v>42</v>
      </c>
      <c r="C46" s="196">
        <f>'[2]31'!C48</f>
        <v>30</v>
      </c>
      <c r="D46" s="196">
        <f>'[2]31'!D48</f>
        <v>0</v>
      </c>
      <c r="E46" s="196">
        <f>'[2]31'!E48</f>
        <v>0</v>
      </c>
      <c r="F46" s="15">
        <f t="shared" si="6"/>
        <v>72</v>
      </c>
      <c r="G46" s="195">
        <f>'[2]31'!H48</f>
        <v>36</v>
      </c>
      <c r="H46" s="196">
        <f>'[2]31'!I48</f>
        <v>0</v>
      </c>
      <c r="I46" s="196">
        <f>'[2]31'!J48</f>
        <v>0</v>
      </c>
      <c r="J46" s="196">
        <f>'[2]31'!K48</f>
        <v>0</v>
      </c>
      <c r="K46" s="15">
        <f t="shared" si="3"/>
        <v>36</v>
      </c>
      <c r="L46" s="18">
        <f>frq!C46</f>
        <v>1</v>
      </c>
      <c r="M46" s="124">
        <f t="shared" si="4"/>
        <v>35.299999999999997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35.299999999999997</v>
      </c>
      <c r="R46" s="18">
        <v>0.7</v>
      </c>
    </row>
    <row r="47" spans="1:18">
      <c r="A47" s="8" t="s">
        <v>89</v>
      </c>
      <c r="B47" s="195">
        <f>'[2]31'!B49</f>
        <v>42</v>
      </c>
      <c r="C47" s="196">
        <f>'[2]31'!C49</f>
        <v>30</v>
      </c>
      <c r="D47" s="196">
        <f>'[2]31'!D49</f>
        <v>0</v>
      </c>
      <c r="E47" s="196">
        <f>'[2]31'!E49</f>
        <v>0</v>
      </c>
      <c r="F47" s="15">
        <f t="shared" si="6"/>
        <v>72</v>
      </c>
      <c r="G47" s="195">
        <f>'[2]31'!H49</f>
        <v>36</v>
      </c>
      <c r="H47" s="196">
        <f>'[2]31'!I49</f>
        <v>0</v>
      </c>
      <c r="I47" s="196">
        <f>'[2]31'!J49</f>
        <v>0</v>
      </c>
      <c r="J47" s="196">
        <f>'[2]31'!K49</f>
        <v>0</v>
      </c>
      <c r="K47" s="15">
        <f t="shared" si="3"/>
        <v>36</v>
      </c>
      <c r="L47" s="18">
        <f>frq!C47</f>
        <v>1</v>
      </c>
      <c r="M47" s="124">
        <f t="shared" si="4"/>
        <v>35.299999999999997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35.299999999999997</v>
      </c>
      <c r="R47" s="18">
        <v>0.7</v>
      </c>
    </row>
    <row r="48" spans="1:18">
      <c r="A48" s="8" t="s">
        <v>90</v>
      </c>
      <c r="B48" s="195">
        <f>'[2]31'!B50</f>
        <v>42</v>
      </c>
      <c r="C48" s="196">
        <f>'[2]31'!C50</f>
        <v>30</v>
      </c>
      <c r="D48" s="196">
        <f>'[2]31'!D50</f>
        <v>0</v>
      </c>
      <c r="E48" s="196">
        <f>'[2]31'!E50</f>
        <v>0</v>
      </c>
      <c r="F48" s="15">
        <f t="shared" si="6"/>
        <v>72</v>
      </c>
      <c r="G48" s="195">
        <f>'[2]31'!H50</f>
        <v>36</v>
      </c>
      <c r="H48" s="196">
        <f>'[2]31'!I50</f>
        <v>0</v>
      </c>
      <c r="I48" s="196">
        <f>'[2]31'!J50</f>
        <v>0</v>
      </c>
      <c r="J48" s="196">
        <f>'[2]31'!K50</f>
        <v>0</v>
      </c>
      <c r="K48" s="15">
        <f t="shared" si="3"/>
        <v>36</v>
      </c>
      <c r="L48" s="18">
        <f>frq!C48</f>
        <v>1</v>
      </c>
      <c r="M48" s="124">
        <f t="shared" si="4"/>
        <v>35.299999999999997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35.299999999999997</v>
      </c>
      <c r="R48" s="18">
        <v>0.7</v>
      </c>
    </row>
    <row r="49" spans="1:18">
      <c r="A49" s="8" t="s">
        <v>91</v>
      </c>
      <c r="B49" s="195">
        <f>'[2]31'!B51</f>
        <v>42</v>
      </c>
      <c r="C49" s="196">
        <f>'[2]31'!C51</f>
        <v>30</v>
      </c>
      <c r="D49" s="196">
        <f>'[2]31'!D51</f>
        <v>0</v>
      </c>
      <c r="E49" s="196">
        <f>'[2]31'!E51</f>
        <v>0</v>
      </c>
      <c r="F49" s="15">
        <f t="shared" si="6"/>
        <v>72</v>
      </c>
      <c r="G49" s="195">
        <f>'[2]31'!H51</f>
        <v>36</v>
      </c>
      <c r="H49" s="196">
        <f>'[2]31'!I51</f>
        <v>0</v>
      </c>
      <c r="I49" s="196">
        <f>'[2]31'!J51</f>
        <v>0</v>
      </c>
      <c r="J49" s="196">
        <f>'[2]31'!K51</f>
        <v>0</v>
      </c>
      <c r="K49" s="15">
        <f t="shared" si="3"/>
        <v>36</v>
      </c>
      <c r="L49" s="18">
        <f>frq!C49</f>
        <v>1</v>
      </c>
      <c r="M49" s="124">
        <f t="shared" si="4"/>
        <v>35.299999999999997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35.299999999999997</v>
      </c>
      <c r="R49" s="18">
        <v>0.7</v>
      </c>
    </row>
    <row r="50" spans="1:18">
      <c r="A50" s="8" t="s">
        <v>92</v>
      </c>
      <c r="B50" s="195">
        <f>'[2]31'!B52</f>
        <v>42</v>
      </c>
      <c r="C50" s="196">
        <f>'[2]31'!C52</f>
        <v>30</v>
      </c>
      <c r="D50" s="196">
        <f>'[2]31'!D52</f>
        <v>0</v>
      </c>
      <c r="E50" s="196">
        <f>'[2]31'!E52</f>
        <v>0</v>
      </c>
      <c r="F50" s="15">
        <f t="shared" si="6"/>
        <v>72</v>
      </c>
      <c r="G50" s="195">
        <f>'[2]31'!H52</f>
        <v>36</v>
      </c>
      <c r="H50" s="196">
        <f>'[2]31'!I52</f>
        <v>0</v>
      </c>
      <c r="I50" s="196">
        <f>'[2]31'!J52</f>
        <v>0</v>
      </c>
      <c r="J50" s="196">
        <f>'[2]31'!K52</f>
        <v>0</v>
      </c>
      <c r="K50" s="15">
        <f t="shared" si="3"/>
        <v>36</v>
      </c>
      <c r="L50" s="18">
        <f>frq!C50</f>
        <v>1</v>
      </c>
      <c r="M50" s="124">
        <f t="shared" si="4"/>
        <v>35.299999999999997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35.299999999999997</v>
      </c>
      <c r="R50" s="18">
        <v>0.7</v>
      </c>
    </row>
    <row r="51" spans="1:18">
      <c r="A51" s="8" t="s">
        <v>93</v>
      </c>
      <c r="B51" s="195">
        <f>'[2]31'!B53</f>
        <v>42</v>
      </c>
      <c r="C51" s="196">
        <f>'[2]31'!C53</f>
        <v>30</v>
      </c>
      <c r="D51" s="196">
        <f>'[2]31'!D53</f>
        <v>0</v>
      </c>
      <c r="E51" s="196">
        <f>'[2]31'!E53</f>
        <v>0</v>
      </c>
      <c r="F51" s="15">
        <f t="shared" si="6"/>
        <v>72</v>
      </c>
      <c r="G51" s="195">
        <f>'[2]31'!H53</f>
        <v>35</v>
      </c>
      <c r="H51" s="196">
        <f>'[2]31'!I53</f>
        <v>0</v>
      </c>
      <c r="I51" s="196">
        <f>'[2]31'!J53</f>
        <v>0</v>
      </c>
      <c r="J51" s="196">
        <f>'[2]31'!K53</f>
        <v>0</v>
      </c>
      <c r="K51" s="15">
        <f t="shared" si="3"/>
        <v>35</v>
      </c>
      <c r="L51" s="18">
        <f>frq!C51</f>
        <v>1</v>
      </c>
      <c r="M51" s="124">
        <f t="shared" si="4"/>
        <v>34.299999999999997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34.299999999999997</v>
      </c>
      <c r="R51" s="18">
        <v>0.7</v>
      </c>
    </row>
    <row r="52" spans="1:18">
      <c r="A52" s="8" t="s">
        <v>94</v>
      </c>
      <c r="B52" s="195">
        <f>'[2]31'!B54</f>
        <v>42</v>
      </c>
      <c r="C52" s="196">
        <f>'[2]31'!C54</f>
        <v>30</v>
      </c>
      <c r="D52" s="196">
        <f>'[2]31'!D54</f>
        <v>0</v>
      </c>
      <c r="E52" s="196">
        <f>'[2]31'!E54</f>
        <v>0</v>
      </c>
      <c r="F52" s="15">
        <f t="shared" si="6"/>
        <v>72</v>
      </c>
      <c r="G52" s="195">
        <f>'[2]31'!H54</f>
        <v>35</v>
      </c>
      <c r="H52" s="196">
        <f>'[2]31'!I54</f>
        <v>0</v>
      </c>
      <c r="I52" s="196">
        <f>'[2]31'!J54</f>
        <v>0</v>
      </c>
      <c r="J52" s="196">
        <f>'[2]31'!K54</f>
        <v>0</v>
      </c>
      <c r="K52" s="15">
        <f t="shared" si="3"/>
        <v>35</v>
      </c>
      <c r="L52" s="18">
        <f>frq!C52</f>
        <v>1</v>
      </c>
      <c r="M52" s="124">
        <f t="shared" si="4"/>
        <v>34.299999999999997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34.299999999999997</v>
      </c>
      <c r="R52" s="18">
        <v>0.7</v>
      </c>
    </row>
    <row r="53" spans="1:18">
      <c r="A53" s="8" t="s">
        <v>95</v>
      </c>
      <c r="B53" s="195">
        <f>'[2]31'!B55</f>
        <v>42</v>
      </c>
      <c r="C53" s="196">
        <f>'[2]31'!C55</f>
        <v>30</v>
      </c>
      <c r="D53" s="196">
        <f>'[2]31'!D55</f>
        <v>0</v>
      </c>
      <c r="E53" s="196">
        <f>'[2]31'!E55</f>
        <v>0</v>
      </c>
      <c r="F53" s="15">
        <f t="shared" si="6"/>
        <v>72</v>
      </c>
      <c r="G53" s="195">
        <f>'[2]31'!H55</f>
        <v>35</v>
      </c>
      <c r="H53" s="196">
        <f>'[2]31'!I55</f>
        <v>0</v>
      </c>
      <c r="I53" s="196">
        <f>'[2]31'!J55</f>
        <v>0</v>
      </c>
      <c r="J53" s="196">
        <f>'[2]31'!K55</f>
        <v>0</v>
      </c>
      <c r="K53" s="15">
        <f t="shared" si="3"/>
        <v>35</v>
      </c>
      <c r="L53" s="18">
        <f>frq!C53</f>
        <v>1</v>
      </c>
      <c r="M53" s="124">
        <f t="shared" si="4"/>
        <v>34.299999999999997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34.299999999999997</v>
      </c>
      <c r="R53" s="18">
        <v>0.7</v>
      </c>
    </row>
    <row r="54" spans="1:18">
      <c r="A54" s="8" t="s">
        <v>96</v>
      </c>
      <c r="B54" s="195">
        <f>'[2]31'!B56</f>
        <v>42</v>
      </c>
      <c r="C54" s="196">
        <f>'[2]31'!C56</f>
        <v>30</v>
      </c>
      <c r="D54" s="196">
        <f>'[2]31'!D56</f>
        <v>0</v>
      </c>
      <c r="E54" s="196">
        <f>'[2]31'!E56</f>
        <v>0</v>
      </c>
      <c r="F54" s="15">
        <f t="shared" si="6"/>
        <v>72</v>
      </c>
      <c r="G54" s="195">
        <f>'[2]31'!H56</f>
        <v>35</v>
      </c>
      <c r="H54" s="196">
        <f>'[2]31'!I56</f>
        <v>0</v>
      </c>
      <c r="I54" s="196">
        <f>'[2]31'!J56</f>
        <v>0</v>
      </c>
      <c r="J54" s="196">
        <f>'[2]31'!K56</f>
        <v>0</v>
      </c>
      <c r="K54" s="15">
        <f t="shared" si="3"/>
        <v>35</v>
      </c>
      <c r="L54" s="18">
        <f>frq!C54</f>
        <v>1</v>
      </c>
      <c r="M54" s="124">
        <f t="shared" si="4"/>
        <v>34.299999999999997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34.299999999999997</v>
      </c>
      <c r="R54" s="18">
        <v>0.7</v>
      </c>
    </row>
    <row r="55" spans="1:18">
      <c r="A55" s="8" t="s">
        <v>97</v>
      </c>
      <c r="B55" s="195">
        <f>'[2]31'!B57</f>
        <v>42</v>
      </c>
      <c r="C55" s="196">
        <f>'[2]31'!C57</f>
        <v>30</v>
      </c>
      <c r="D55" s="196">
        <f>'[2]31'!D57</f>
        <v>0</v>
      </c>
      <c r="E55" s="196">
        <f>'[2]31'!E57</f>
        <v>0</v>
      </c>
      <c r="F55" s="15">
        <f t="shared" si="6"/>
        <v>72</v>
      </c>
      <c r="G55" s="195">
        <f>'[2]31'!H57</f>
        <v>35</v>
      </c>
      <c r="H55" s="196">
        <f>'[2]31'!I57</f>
        <v>0</v>
      </c>
      <c r="I55" s="196">
        <f>'[2]31'!J57</f>
        <v>0</v>
      </c>
      <c r="J55" s="196">
        <f>'[2]31'!K57</f>
        <v>0</v>
      </c>
      <c r="K55" s="15">
        <f t="shared" si="3"/>
        <v>35</v>
      </c>
      <c r="L55" s="18">
        <f>frq!C55</f>
        <v>1</v>
      </c>
      <c r="M55" s="124">
        <f t="shared" si="4"/>
        <v>34.299999999999997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34.299999999999997</v>
      </c>
      <c r="R55" s="18">
        <v>0.7</v>
      </c>
    </row>
    <row r="56" spans="1:18">
      <c r="A56" s="8" t="s">
        <v>98</v>
      </c>
      <c r="B56" s="195">
        <f>'[2]31'!B58</f>
        <v>42</v>
      </c>
      <c r="C56" s="196">
        <f>'[2]31'!C58</f>
        <v>30</v>
      </c>
      <c r="D56" s="196">
        <f>'[2]31'!D58</f>
        <v>0</v>
      </c>
      <c r="E56" s="196">
        <f>'[2]31'!E58</f>
        <v>0</v>
      </c>
      <c r="F56" s="15">
        <f t="shared" si="6"/>
        <v>72</v>
      </c>
      <c r="G56" s="195">
        <f>'[2]31'!H58</f>
        <v>35</v>
      </c>
      <c r="H56" s="196">
        <f>'[2]31'!I58</f>
        <v>0</v>
      </c>
      <c r="I56" s="196">
        <f>'[2]31'!J58</f>
        <v>0</v>
      </c>
      <c r="J56" s="196">
        <f>'[2]31'!K58</f>
        <v>0</v>
      </c>
      <c r="K56" s="15">
        <f t="shared" si="3"/>
        <v>35</v>
      </c>
      <c r="L56" s="18">
        <f>frq!C56</f>
        <v>1</v>
      </c>
      <c r="M56" s="124">
        <f t="shared" si="4"/>
        <v>34.299999999999997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34.299999999999997</v>
      </c>
      <c r="R56" s="18">
        <v>0.7</v>
      </c>
    </row>
    <row r="57" spans="1:18">
      <c r="A57" s="8" t="s">
        <v>99</v>
      </c>
      <c r="B57" s="195">
        <f>'[2]31'!B59</f>
        <v>42</v>
      </c>
      <c r="C57" s="196">
        <f>'[2]31'!C59</f>
        <v>30</v>
      </c>
      <c r="D57" s="196">
        <f>'[2]31'!D59</f>
        <v>0</v>
      </c>
      <c r="E57" s="196">
        <f>'[2]31'!E59</f>
        <v>0</v>
      </c>
      <c r="F57" s="15">
        <f t="shared" si="6"/>
        <v>72</v>
      </c>
      <c r="G57" s="195">
        <f>'[2]31'!H59</f>
        <v>35</v>
      </c>
      <c r="H57" s="196">
        <f>'[2]31'!I59</f>
        <v>0</v>
      </c>
      <c r="I57" s="196">
        <f>'[2]31'!J59</f>
        <v>0</v>
      </c>
      <c r="J57" s="196">
        <f>'[2]31'!K59</f>
        <v>0</v>
      </c>
      <c r="K57" s="15">
        <f t="shared" si="3"/>
        <v>35</v>
      </c>
      <c r="L57" s="18">
        <f>frq!C57</f>
        <v>1</v>
      </c>
      <c r="M57" s="124">
        <f t="shared" si="4"/>
        <v>34.299999999999997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34.299999999999997</v>
      </c>
      <c r="R57" s="18">
        <v>0.7</v>
      </c>
    </row>
    <row r="58" spans="1:18">
      <c r="A58" s="8" t="s">
        <v>100</v>
      </c>
      <c r="B58" s="195">
        <f>'[2]31'!B60</f>
        <v>42</v>
      </c>
      <c r="C58" s="196">
        <f>'[2]31'!C60</f>
        <v>30</v>
      </c>
      <c r="D58" s="196">
        <f>'[2]31'!D60</f>
        <v>0</v>
      </c>
      <c r="E58" s="196">
        <f>'[2]31'!E60</f>
        <v>0</v>
      </c>
      <c r="F58" s="15">
        <f t="shared" si="6"/>
        <v>72</v>
      </c>
      <c r="G58" s="195">
        <f>'[2]31'!H60</f>
        <v>34</v>
      </c>
      <c r="H58" s="196">
        <f>'[2]31'!I60</f>
        <v>0</v>
      </c>
      <c r="I58" s="196">
        <f>'[2]31'!J60</f>
        <v>0</v>
      </c>
      <c r="J58" s="196">
        <f>'[2]31'!K60</f>
        <v>0</v>
      </c>
      <c r="K58" s="15">
        <f t="shared" si="3"/>
        <v>34</v>
      </c>
      <c r="L58" s="18">
        <f>frq!C58</f>
        <v>1</v>
      </c>
      <c r="M58" s="124">
        <f t="shared" si="4"/>
        <v>33.299999999999997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33.299999999999997</v>
      </c>
      <c r="R58" s="18">
        <v>0.7</v>
      </c>
    </row>
    <row r="59" spans="1:18">
      <c r="A59" s="8" t="s">
        <v>101</v>
      </c>
      <c r="B59" s="195">
        <f>'[2]31'!B61</f>
        <v>42</v>
      </c>
      <c r="C59" s="196">
        <f>'[2]31'!C61</f>
        <v>30</v>
      </c>
      <c r="D59" s="196">
        <f>'[2]31'!D61</f>
        <v>0</v>
      </c>
      <c r="E59" s="196">
        <f>'[2]31'!E61</f>
        <v>0</v>
      </c>
      <c r="F59" s="15">
        <f t="shared" si="6"/>
        <v>72</v>
      </c>
      <c r="G59" s="195">
        <f>'[2]31'!H61</f>
        <v>34</v>
      </c>
      <c r="H59" s="196">
        <f>'[2]31'!I61</f>
        <v>0</v>
      </c>
      <c r="I59" s="196">
        <f>'[2]31'!J61</f>
        <v>0</v>
      </c>
      <c r="J59" s="196">
        <f>'[2]31'!K61</f>
        <v>0</v>
      </c>
      <c r="K59" s="15">
        <f t="shared" si="3"/>
        <v>34</v>
      </c>
      <c r="L59" s="18">
        <f>frq!C59</f>
        <v>1</v>
      </c>
      <c r="M59" s="124">
        <f t="shared" si="4"/>
        <v>33.299999999999997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33.299999999999997</v>
      </c>
      <c r="R59" s="18">
        <v>0.7</v>
      </c>
    </row>
    <row r="60" spans="1:18">
      <c r="A60" s="8" t="s">
        <v>102</v>
      </c>
      <c r="B60" s="195">
        <f>'[2]31'!B62</f>
        <v>42</v>
      </c>
      <c r="C60" s="196">
        <f>'[2]31'!C62</f>
        <v>30</v>
      </c>
      <c r="D60" s="196">
        <f>'[2]31'!D62</f>
        <v>0</v>
      </c>
      <c r="E60" s="196">
        <f>'[2]31'!E62</f>
        <v>0</v>
      </c>
      <c r="F60" s="15">
        <f t="shared" si="6"/>
        <v>72</v>
      </c>
      <c r="G60" s="195">
        <f>'[2]31'!H62</f>
        <v>34</v>
      </c>
      <c r="H60" s="196">
        <f>'[2]31'!I62</f>
        <v>0</v>
      </c>
      <c r="I60" s="196">
        <f>'[2]31'!J62</f>
        <v>0</v>
      </c>
      <c r="J60" s="196">
        <f>'[2]31'!K62</f>
        <v>0</v>
      </c>
      <c r="K60" s="15">
        <f t="shared" si="3"/>
        <v>34</v>
      </c>
      <c r="L60" s="18">
        <f>frq!C60</f>
        <v>1</v>
      </c>
      <c r="M60" s="124">
        <f t="shared" si="4"/>
        <v>33.299999999999997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33.299999999999997</v>
      </c>
      <c r="R60" s="18">
        <v>0.7</v>
      </c>
    </row>
    <row r="61" spans="1:18">
      <c r="A61" s="8" t="s">
        <v>103</v>
      </c>
      <c r="B61" s="195">
        <f>'[2]31'!B63</f>
        <v>42</v>
      </c>
      <c r="C61" s="196">
        <f>'[2]31'!C63</f>
        <v>30</v>
      </c>
      <c r="D61" s="196">
        <f>'[2]31'!D63</f>
        <v>0</v>
      </c>
      <c r="E61" s="196">
        <f>'[2]31'!E63</f>
        <v>0</v>
      </c>
      <c r="F61" s="15">
        <f t="shared" si="6"/>
        <v>72</v>
      </c>
      <c r="G61" s="195">
        <f>'[2]31'!H63</f>
        <v>34</v>
      </c>
      <c r="H61" s="196">
        <f>'[2]31'!I63</f>
        <v>0</v>
      </c>
      <c r="I61" s="196">
        <f>'[2]31'!J63</f>
        <v>0</v>
      </c>
      <c r="J61" s="196">
        <f>'[2]31'!K63</f>
        <v>0</v>
      </c>
      <c r="K61" s="15">
        <f t="shared" si="3"/>
        <v>34</v>
      </c>
      <c r="L61" s="18">
        <f>frq!C61</f>
        <v>1</v>
      </c>
      <c r="M61" s="124">
        <f t="shared" si="4"/>
        <v>33.299999999999997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33.299999999999997</v>
      </c>
      <c r="R61" s="18">
        <v>0.7</v>
      </c>
    </row>
    <row r="62" spans="1:18">
      <c r="A62" s="8" t="s">
        <v>104</v>
      </c>
      <c r="B62" s="195">
        <f>'[2]31'!B64</f>
        <v>42</v>
      </c>
      <c r="C62" s="196">
        <f>'[2]31'!C64</f>
        <v>30</v>
      </c>
      <c r="D62" s="196">
        <f>'[2]31'!D64</f>
        <v>0</v>
      </c>
      <c r="E62" s="196">
        <f>'[2]31'!E64</f>
        <v>0</v>
      </c>
      <c r="F62" s="15">
        <f t="shared" si="6"/>
        <v>72</v>
      </c>
      <c r="G62" s="195">
        <f>'[2]31'!H64</f>
        <v>34</v>
      </c>
      <c r="H62" s="196">
        <f>'[2]31'!I64</f>
        <v>0</v>
      </c>
      <c r="I62" s="196">
        <f>'[2]31'!J64</f>
        <v>0</v>
      </c>
      <c r="J62" s="196">
        <f>'[2]31'!K64</f>
        <v>0</v>
      </c>
      <c r="K62" s="15">
        <f t="shared" si="3"/>
        <v>34</v>
      </c>
      <c r="L62" s="18">
        <f>frq!C62</f>
        <v>1</v>
      </c>
      <c r="M62" s="124">
        <f t="shared" si="4"/>
        <v>33.299999999999997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33.299999999999997</v>
      </c>
      <c r="R62" s="18">
        <v>0.7</v>
      </c>
    </row>
    <row r="63" spans="1:18">
      <c r="A63" s="8" t="s">
        <v>105</v>
      </c>
      <c r="B63" s="195">
        <f>'[2]31'!B65</f>
        <v>42</v>
      </c>
      <c r="C63" s="196">
        <f>'[2]31'!C65</f>
        <v>30</v>
      </c>
      <c r="D63" s="196">
        <f>'[2]31'!D65</f>
        <v>0</v>
      </c>
      <c r="E63" s="196">
        <f>'[2]31'!E65</f>
        <v>0</v>
      </c>
      <c r="F63" s="15">
        <f t="shared" si="6"/>
        <v>72</v>
      </c>
      <c r="G63" s="195">
        <f>'[2]31'!H65</f>
        <v>34</v>
      </c>
      <c r="H63" s="196">
        <f>'[2]31'!I65</f>
        <v>0</v>
      </c>
      <c r="I63" s="196">
        <f>'[2]31'!J65</f>
        <v>0</v>
      </c>
      <c r="J63" s="196">
        <f>'[2]31'!K65</f>
        <v>0</v>
      </c>
      <c r="K63" s="15">
        <f t="shared" si="3"/>
        <v>34</v>
      </c>
      <c r="L63" s="18">
        <f>frq!C63</f>
        <v>1</v>
      </c>
      <c r="M63" s="124">
        <f t="shared" si="4"/>
        <v>33.299999999999997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33.299999999999997</v>
      </c>
      <c r="R63" s="18">
        <v>0.7</v>
      </c>
    </row>
    <row r="64" spans="1:18">
      <c r="A64" s="8" t="s">
        <v>106</v>
      </c>
      <c r="B64" s="195">
        <f>'[2]31'!B66</f>
        <v>42</v>
      </c>
      <c r="C64" s="196">
        <f>'[2]31'!C66</f>
        <v>30</v>
      </c>
      <c r="D64" s="196">
        <f>'[2]31'!D66</f>
        <v>0</v>
      </c>
      <c r="E64" s="196">
        <f>'[2]31'!E66</f>
        <v>0</v>
      </c>
      <c r="F64" s="15">
        <f t="shared" si="6"/>
        <v>72</v>
      </c>
      <c r="G64" s="195">
        <f>'[2]31'!H66</f>
        <v>34</v>
      </c>
      <c r="H64" s="196">
        <f>'[2]31'!I66</f>
        <v>0</v>
      </c>
      <c r="I64" s="196">
        <f>'[2]31'!J66</f>
        <v>0</v>
      </c>
      <c r="J64" s="196">
        <f>'[2]31'!K66</f>
        <v>0</v>
      </c>
      <c r="K64" s="15">
        <f t="shared" si="3"/>
        <v>34</v>
      </c>
      <c r="L64" s="18">
        <f>frq!C64</f>
        <v>1</v>
      </c>
      <c r="M64" s="124">
        <f t="shared" si="4"/>
        <v>33.299999999999997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33.299999999999997</v>
      </c>
      <c r="R64" s="18">
        <v>0.7</v>
      </c>
    </row>
    <row r="65" spans="1:18">
      <c r="A65" s="8" t="s">
        <v>107</v>
      </c>
      <c r="B65" s="195">
        <f>'[2]31'!B67</f>
        <v>42</v>
      </c>
      <c r="C65" s="196">
        <f>'[2]31'!C67</f>
        <v>30</v>
      </c>
      <c r="D65" s="196">
        <f>'[2]31'!D67</f>
        <v>0</v>
      </c>
      <c r="E65" s="196">
        <f>'[2]31'!E67</f>
        <v>0</v>
      </c>
      <c r="F65" s="15">
        <f t="shared" si="6"/>
        <v>72</v>
      </c>
      <c r="G65" s="195">
        <f>'[2]31'!H67</f>
        <v>34</v>
      </c>
      <c r="H65" s="196">
        <f>'[2]31'!I67</f>
        <v>0</v>
      </c>
      <c r="I65" s="196">
        <f>'[2]31'!J67</f>
        <v>0</v>
      </c>
      <c r="J65" s="196">
        <f>'[2]31'!K67</f>
        <v>0</v>
      </c>
      <c r="K65" s="15">
        <f t="shared" si="3"/>
        <v>34</v>
      </c>
      <c r="L65" s="18">
        <f>frq!C65</f>
        <v>1</v>
      </c>
      <c r="M65" s="124">
        <f t="shared" si="4"/>
        <v>33.299999999999997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33.299999999999997</v>
      </c>
      <c r="R65" s="18">
        <v>0.7</v>
      </c>
    </row>
    <row r="66" spans="1:18">
      <c r="A66" s="8" t="s">
        <v>108</v>
      </c>
      <c r="B66" s="195">
        <f>'[2]31'!B68</f>
        <v>42</v>
      </c>
      <c r="C66" s="196">
        <f>'[2]31'!C68</f>
        <v>30</v>
      </c>
      <c r="D66" s="196">
        <f>'[2]31'!D68</f>
        <v>0</v>
      </c>
      <c r="E66" s="196">
        <f>'[2]31'!E68</f>
        <v>0</v>
      </c>
      <c r="F66" s="15">
        <f t="shared" si="6"/>
        <v>72</v>
      </c>
      <c r="G66" s="195">
        <f>'[2]31'!H68</f>
        <v>34</v>
      </c>
      <c r="H66" s="196">
        <f>'[2]31'!I68</f>
        <v>0</v>
      </c>
      <c r="I66" s="196">
        <f>'[2]31'!J68</f>
        <v>0</v>
      </c>
      <c r="J66" s="196">
        <f>'[2]31'!K68</f>
        <v>0</v>
      </c>
      <c r="K66" s="15">
        <f t="shared" si="3"/>
        <v>34</v>
      </c>
      <c r="L66" s="18">
        <f>frq!C66</f>
        <v>1</v>
      </c>
      <c r="M66" s="124">
        <f t="shared" si="4"/>
        <v>33.299999999999997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33.299999999999997</v>
      </c>
      <c r="R66" s="18">
        <v>0.7</v>
      </c>
    </row>
    <row r="67" spans="1:18">
      <c r="A67" s="8" t="s">
        <v>109</v>
      </c>
      <c r="B67" s="195">
        <f>'[2]31'!B69</f>
        <v>42</v>
      </c>
      <c r="C67" s="196">
        <f>'[2]31'!C69</f>
        <v>30</v>
      </c>
      <c r="D67" s="196">
        <f>'[2]31'!D69</f>
        <v>0</v>
      </c>
      <c r="E67" s="196">
        <f>'[2]31'!E69</f>
        <v>0</v>
      </c>
      <c r="F67" s="15">
        <f t="shared" si="6"/>
        <v>72</v>
      </c>
      <c r="G67" s="195">
        <f>'[2]31'!H69</f>
        <v>34</v>
      </c>
      <c r="H67" s="196">
        <f>'[2]31'!I69</f>
        <v>0</v>
      </c>
      <c r="I67" s="196">
        <f>'[2]31'!J69</f>
        <v>0</v>
      </c>
      <c r="J67" s="196">
        <f>'[2]31'!K69</f>
        <v>0</v>
      </c>
      <c r="K67" s="15">
        <f t="shared" si="3"/>
        <v>34</v>
      </c>
      <c r="L67" s="18">
        <f>frq!C67</f>
        <v>1</v>
      </c>
      <c r="M67" s="124">
        <f t="shared" si="4"/>
        <v>33.299999999999997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33.299999999999997</v>
      </c>
      <c r="R67" s="18">
        <v>0.7</v>
      </c>
    </row>
    <row r="68" spans="1:18">
      <c r="A68" s="8" t="s">
        <v>110</v>
      </c>
      <c r="B68" s="195">
        <f>'[2]31'!B70</f>
        <v>42</v>
      </c>
      <c r="C68" s="196">
        <f>'[2]31'!C70</f>
        <v>30</v>
      </c>
      <c r="D68" s="196">
        <f>'[2]31'!D70</f>
        <v>0</v>
      </c>
      <c r="E68" s="196">
        <f>'[2]31'!E70</f>
        <v>0</v>
      </c>
      <c r="F68" s="15">
        <f t="shared" si="6"/>
        <v>72</v>
      </c>
      <c r="G68" s="195">
        <f>'[2]31'!H70</f>
        <v>34</v>
      </c>
      <c r="H68" s="196">
        <f>'[2]31'!I70</f>
        <v>0</v>
      </c>
      <c r="I68" s="196">
        <f>'[2]31'!J70</f>
        <v>0</v>
      </c>
      <c r="J68" s="196">
        <f>'[2]31'!K70</f>
        <v>0</v>
      </c>
      <c r="K68" s="15">
        <f t="shared" ref="K68:K98" si="13">SUM(G68:J68)</f>
        <v>34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33.299999999999997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33.299999999999997</v>
      </c>
      <c r="R68" s="18">
        <v>0.7</v>
      </c>
    </row>
    <row r="69" spans="1:18">
      <c r="A69" s="8" t="s">
        <v>111</v>
      </c>
      <c r="B69" s="195">
        <f>'[2]31'!B71</f>
        <v>42</v>
      </c>
      <c r="C69" s="196">
        <f>'[2]31'!C71</f>
        <v>30</v>
      </c>
      <c r="D69" s="196">
        <f>'[2]31'!D71</f>
        <v>0</v>
      </c>
      <c r="E69" s="196">
        <f>'[2]31'!E71</f>
        <v>0</v>
      </c>
      <c r="F69" s="15">
        <f t="shared" ref="F69:F98" si="16">SUM(B69:E69)</f>
        <v>72</v>
      </c>
      <c r="G69" s="195">
        <f>'[2]31'!H71</f>
        <v>34</v>
      </c>
      <c r="H69" s="196">
        <f>'[2]31'!I71</f>
        <v>0</v>
      </c>
      <c r="I69" s="196">
        <f>'[2]31'!J71</f>
        <v>0</v>
      </c>
      <c r="J69" s="196">
        <f>'[2]31'!K71</f>
        <v>0</v>
      </c>
      <c r="K69" s="15">
        <f t="shared" si="13"/>
        <v>34</v>
      </c>
      <c r="L69" s="18">
        <f>frq!C69</f>
        <v>1</v>
      </c>
      <c r="M69" s="124">
        <f t="shared" si="14"/>
        <v>33.299999999999997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33.299999999999997</v>
      </c>
      <c r="R69" s="18">
        <v>0.7</v>
      </c>
    </row>
    <row r="70" spans="1:18">
      <c r="A70" s="8" t="s">
        <v>112</v>
      </c>
      <c r="B70" s="195">
        <f>'[2]31'!B72</f>
        <v>42</v>
      </c>
      <c r="C70" s="196">
        <f>'[2]31'!C72</f>
        <v>30</v>
      </c>
      <c r="D70" s="196">
        <f>'[2]31'!D72</f>
        <v>0</v>
      </c>
      <c r="E70" s="196">
        <f>'[2]31'!E72</f>
        <v>0</v>
      </c>
      <c r="F70" s="15">
        <f t="shared" si="16"/>
        <v>72</v>
      </c>
      <c r="G70" s="195">
        <f>'[2]31'!H72</f>
        <v>34</v>
      </c>
      <c r="H70" s="196">
        <f>'[2]31'!I72</f>
        <v>0</v>
      </c>
      <c r="I70" s="196">
        <f>'[2]31'!J72</f>
        <v>0</v>
      </c>
      <c r="J70" s="196">
        <f>'[2]31'!K72</f>
        <v>0</v>
      </c>
      <c r="K70" s="15">
        <f t="shared" si="13"/>
        <v>34</v>
      </c>
      <c r="L70" s="18">
        <f>frq!C70</f>
        <v>1</v>
      </c>
      <c r="M70" s="124">
        <f t="shared" si="14"/>
        <v>33.299999999999997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33.299999999999997</v>
      </c>
      <c r="R70" s="18">
        <v>0.7</v>
      </c>
    </row>
    <row r="71" spans="1:18">
      <c r="A71" s="8" t="s">
        <v>113</v>
      </c>
      <c r="B71" s="195">
        <f>'[2]31'!B73</f>
        <v>42</v>
      </c>
      <c r="C71" s="196">
        <f>'[2]31'!C73</f>
        <v>30</v>
      </c>
      <c r="D71" s="196">
        <f>'[2]31'!D73</f>
        <v>0</v>
      </c>
      <c r="E71" s="196">
        <f>'[2]31'!E73</f>
        <v>0</v>
      </c>
      <c r="F71" s="15">
        <f t="shared" si="16"/>
        <v>72</v>
      </c>
      <c r="G71" s="195">
        <f>'[2]31'!H73</f>
        <v>35</v>
      </c>
      <c r="H71" s="196">
        <f>'[2]31'!I73</f>
        <v>0</v>
      </c>
      <c r="I71" s="196">
        <f>'[2]31'!J73</f>
        <v>0</v>
      </c>
      <c r="J71" s="196">
        <f>'[2]31'!K73</f>
        <v>0</v>
      </c>
      <c r="K71" s="15">
        <f t="shared" si="13"/>
        <v>35</v>
      </c>
      <c r="L71" s="18">
        <f>frq!C71</f>
        <v>1</v>
      </c>
      <c r="M71" s="124">
        <f t="shared" si="14"/>
        <v>34.299999999999997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34.299999999999997</v>
      </c>
      <c r="R71" s="18">
        <v>0.7</v>
      </c>
    </row>
    <row r="72" spans="1:18">
      <c r="A72" s="8" t="s">
        <v>114</v>
      </c>
      <c r="B72" s="195">
        <f>'[2]31'!B74</f>
        <v>42</v>
      </c>
      <c r="C72" s="196">
        <f>'[2]31'!C74</f>
        <v>30</v>
      </c>
      <c r="D72" s="196">
        <f>'[2]31'!D74</f>
        <v>0</v>
      </c>
      <c r="E72" s="196">
        <f>'[2]31'!E74</f>
        <v>0</v>
      </c>
      <c r="F72" s="15">
        <f t="shared" si="16"/>
        <v>72</v>
      </c>
      <c r="G72" s="195">
        <f>'[2]31'!H74</f>
        <v>35</v>
      </c>
      <c r="H72" s="196">
        <f>'[2]31'!I74</f>
        <v>0</v>
      </c>
      <c r="I72" s="196">
        <f>'[2]31'!J74</f>
        <v>0</v>
      </c>
      <c r="J72" s="196">
        <f>'[2]31'!K74</f>
        <v>0</v>
      </c>
      <c r="K72" s="15">
        <f t="shared" si="13"/>
        <v>35</v>
      </c>
      <c r="L72" s="18">
        <f>frq!C72</f>
        <v>1</v>
      </c>
      <c r="M72" s="124">
        <f t="shared" si="14"/>
        <v>34.299999999999997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34.299999999999997</v>
      </c>
      <c r="R72" s="18">
        <v>0.7</v>
      </c>
    </row>
    <row r="73" spans="1:18">
      <c r="A73" s="8" t="s">
        <v>115</v>
      </c>
      <c r="B73" s="195">
        <f>'[2]31'!B75</f>
        <v>42</v>
      </c>
      <c r="C73" s="196">
        <f>'[2]31'!C75</f>
        <v>30</v>
      </c>
      <c r="D73" s="196">
        <f>'[2]31'!D75</f>
        <v>0</v>
      </c>
      <c r="E73" s="196">
        <f>'[2]31'!E75</f>
        <v>0</v>
      </c>
      <c r="F73" s="15">
        <f t="shared" si="16"/>
        <v>72</v>
      </c>
      <c r="G73" s="195">
        <f>'[2]31'!H75</f>
        <v>35</v>
      </c>
      <c r="H73" s="196">
        <f>'[2]31'!I75</f>
        <v>0</v>
      </c>
      <c r="I73" s="196">
        <f>'[2]31'!J75</f>
        <v>0</v>
      </c>
      <c r="J73" s="196">
        <f>'[2]31'!K75</f>
        <v>0</v>
      </c>
      <c r="K73" s="15">
        <f t="shared" si="13"/>
        <v>35</v>
      </c>
      <c r="L73" s="18">
        <f>frq!C73</f>
        <v>1</v>
      </c>
      <c r="M73" s="124">
        <f t="shared" si="14"/>
        <v>34.299999999999997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34.299999999999997</v>
      </c>
      <c r="R73" s="18">
        <v>0.7</v>
      </c>
    </row>
    <row r="74" spans="1:18">
      <c r="A74" s="8" t="s">
        <v>116</v>
      </c>
      <c r="B74" s="195">
        <f>'[2]31'!B76</f>
        <v>42</v>
      </c>
      <c r="C74" s="196">
        <f>'[2]31'!C76</f>
        <v>30</v>
      </c>
      <c r="D74" s="196">
        <f>'[2]31'!D76</f>
        <v>0</v>
      </c>
      <c r="E74" s="196">
        <f>'[2]31'!E76</f>
        <v>0</v>
      </c>
      <c r="F74" s="15">
        <f t="shared" si="16"/>
        <v>72</v>
      </c>
      <c r="G74" s="195">
        <f>'[2]31'!H76</f>
        <v>35</v>
      </c>
      <c r="H74" s="196">
        <f>'[2]31'!I76</f>
        <v>0</v>
      </c>
      <c r="I74" s="196">
        <f>'[2]31'!J76</f>
        <v>0</v>
      </c>
      <c r="J74" s="196">
        <f>'[2]31'!K76</f>
        <v>0</v>
      </c>
      <c r="K74" s="15">
        <f t="shared" si="13"/>
        <v>35</v>
      </c>
      <c r="L74" s="18">
        <f>frq!C74</f>
        <v>1</v>
      </c>
      <c r="M74" s="124">
        <f t="shared" si="14"/>
        <v>34.299999999999997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34.299999999999997</v>
      </c>
      <c r="R74" s="18">
        <v>0.7</v>
      </c>
    </row>
    <row r="75" spans="1:18">
      <c r="A75" s="8" t="s">
        <v>117</v>
      </c>
      <c r="B75" s="195">
        <f>'[2]31'!B77</f>
        <v>42</v>
      </c>
      <c r="C75" s="196">
        <f>'[2]31'!C77</f>
        <v>30</v>
      </c>
      <c r="D75" s="196">
        <f>'[2]31'!D77</f>
        <v>0</v>
      </c>
      <c r="E75" s="196">
        <f>'[2]31'!E77</f>
        <v>0</v>
      </c>
      <c r="F75" s="15">
        <f t="shared" si="16"/>
        <v>72</v>
      </c>
      <c r="G75" s="195">
        <f>'[2]31'!H77</f>
        <v>35</v>
      </c>
      <c r="H75" s="196">
        <f>'[2]31'!I77</f>
        <v>0</v>
      </c>
      <c r="I75" s="196">
        <f>'[2]31'!J77</f>
        <v>0</v>
      </c>
      <c r="J75" s="196">
        <f>'[2]31'!K77</f>
        <v>0</v>
      </c>
      <c r="K75" s="15">
        <f t="shared" si="13"/>
        <v>35</v>
      </c>
      <c r="L75" s="18">
        <f>frq!C75</f>
        <v>1</v>
      </c>
      <c r="M75" s="124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</row>
    <row r="76" spans="1:18">
      <c r="A76" s="8" t="s">
        <v>118</v>
      </c>
      <c r="B76" s="195">
        <f>'[2]31'!B78</f>
        <v>42</v>
      </c>
      <c r="C76" s="196">
        <f>'[2]31'!C78</f>
        <v>30</v>
      </c>
      <c r="D76" s="196">
        <f>'[2]31'!D78</f>
        <v>0</v>
      </c>
      <c r="E76" s="196">
        <f>'[2]31'!E78</f>
        <v>0</v>
      </c>
      <c r="F76" s="15">
        <f t="shared" si="16"/>
        <v>72</v>
      </c>
      <c r="G76" s="195">
        <f>'[2]31'!H78</f>
        <v>35</v>
      </c>
      <c r="H76" s="196">
        <f>'[2]31'!I78</f>
        <v>0</v>
      </c>
      <c r="I76" s="196">
        <f>'[2]31'!J78</f>
        <v>0</v>
      </c>
      <c r="J76" s="196">
        <f>'[2]31'!K78</f>
        <v>0</v>
      </c>
      <c r="K76" s="15">
        <f t="shared" si="13"/>
        <v>35</v>
      </c>
      <c r="L76" s="18">
        <f>frq!C76</f>
        <v>1</v>
      </c>
      <c r="M76" s="124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</row>
    <row r="77" spans="1:18">
      <c r="A77" s="8" t="s">
        <v>119</v>
      </c>
      <c r="B77" s="195">
        <f>'[2]31'!B79</f>
        <v>42</v>
      </c>
      <c r="C77" s="196">
        <f>'[2]31'!C79</f>
        <v>30</v>
      </c>
      <c r="D77" s="196">
        <f>'[2]31'!D79</f>
        <v>0</v>
      </c>
      <c r="E77" s="196">
        <f>'[2]31'!E79</f>
        <v>0</v>
      </c>
      <c r="F77" s="15">
        <f t="shared" si="16"/>
        <v>72</v>
      </c>
      <c r="G77" s="195">
        <f>'[2]31'!H79</f>
        <v>35</v>
      </c>
      <c r="H77" s="196">
        <f>'[2]31'!I79</f>
        <v>0</v>
      </c>
      <c r="I77" s="196">
        <f>'[2]31'!J79</f>
        <v>0</v>
      </c>
      <c r="J77" s="196">
        <f>'[2]31'!K79</f>
        <v>0</v>
      </c>
      <c r="K77" s="15">
        <f t="shared" si="13"/>
        <v>35</v>
      </c>
      <c r="L77" s="18">
        <f>frq!C77</f>
        <v>1</v>
      </c>
      <c r="M77" s="124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</row>
    <row r="78" spans="1:18">
      <c r="A78" s="8" t="s">
        <v>120</v>
      </c>
      <c r="B78" s="195">
        <f>'[2]31'!B80</f>
        <v>42</v>
      </c>
      <c r="C78" s="196">
        <f>'[2]31'!C80</f>
        <v>30</v>
      </c>
      <c r="D78" s="196">
        <f>'[2]31'!D80</f>
        <v>0</v>
      </c>
      <c r="E78" s="196">
        <f>'[2]31'!E80</f>
        <v>0</v>
      </c>
      <c r="F78" s="15">
        <f t="shared" si="16"/>
        <v>72</v>
      </c>
      <c r="G78" s="195">
        <f>'[2]31'!H80</f>
        <v>35</v>
      </c>
      <c r="H78" s="196">
        <f>'[2]31'!I80</f>
        <v>0</v>
      </c>
      <c r="I78" s="196">
        <f>'[2]31'!J80</f>
        <v>0</v>
      </c>
      <c r="J78" s="196">
        <f>'[2]31'!K80</f>
        <v>0</v>
      </c>
      <c r="K78" s="15">
        <f t="shared" si="13"/>
        <v>35</v>
      </c>
      <c r="L78" s="18">
        <f>frq!C78</f>
        <v>1</v>
      </c>
      <c r="M78" s="124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</row>
    <row r="79" spans="1:18">
      <c r="A79" s="8" t="s">
        <v>121</v>
      </c>
      <c r="B79" s="195">
        <f>'[2]31'!B81</f>
        <v>42</v>
      </c>
      <c r="C79" s="196">
        <f>'[2]31'!C81</f>
        <v>30</v>
      </c>
      <c r="D79" s="196">
        <f>'[2]31'!D81</f>
        <v>0</v>
      </c>
      <c r="E79" s="196">
        <f>'[2]31'!E81</f>
        <v>0</v>
      </c>
      <c r="F79" s="15">
        <f t="shared" si="16"/>
        <v>72</v>
      </c>
      <c r="G79" s="195">
        <f>'[2]31'!H81</f>
        <v>35</v>
      </c>
      <c r="H79" s="196">
        <f>'[2]31'!I81</f>
        <v>0</v>
      </c>
      <c r="I79" s="196">
        <f>'[2]31'!J81</f>
        <v>0</v>
      </c>
      <c r="J79" s="196">
        <f>'[2]31'!K81</f>
        <v>0</v>
      </c>
      <c r="K79" s="15">
        <f t="shared" si="13"/>
        <v>35</v>
      </c>
      <c r="L79" s="18">
        <f>frq!C79</f>
        <v>1</v>
      </c>
      <c r="M79" s="124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</row>
    <row r="80" spans="1:18">
      <c r="A80" s="8" t="s">
        <v>122</v>
      </c>
      <c r="B80" s="195">
        <f>'[2]31'!B82</f>
        <v>42</v>
      </c>
      <c r="C80" s="196">
        <f>'[2]31'!C82</f>
        <v>30</v>
      </c>
      <c r="D80" s="196">
        <f>'[2]31'!D82</f>
        <v>0</v>
      </c>
      <c r="E80" s="196">
        <f>'[2]31'!E82</f>
        <v>0</v>
      </c>
      <c r="F80" s="15">
        <f t="shared" si="16"/>
        <v>72</v>
      </c>
      <c r="G80" s="195">
        <f>'[2]31'!H82</f>
        <v>35</v>
      </c>
      <c r="H80" s="196">
        <f>'[2]31'!I82</f>
        <v>0</v>
      </c>
      <c r="I80" s="196">
        <f>'[2]31'!J82</f>
        <v>0</v>
      </c>
      <c r="J80" s="196">
        <f>'[2]31'!K82</f>
        <v>0</v>
      </c>
      <c r="K80" s="15">
        <f t="shared" si="13"/>
        <v>35</v>
      </c>
      <c r="L80" s="18">
        <f>frq!C80</f>
        <v>1</v>
      </c>
      <c r="M80" s="124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</row>
    <row r="81" spans="1:18">
      <c r="A81" s="8" t="s">
        <v>123</v>
      </c>
      <c r="B81" s="195">
        <f>'[2]31'!B83</f>
        <v>42</v>
      </c>
      <c r="C81" s="196">
        <f>'[2]31'!C83</f>
        <v>30</v>
      </c>
      <c r="D81" s="196">
        <f>'[2]31'!D83</f>
        <v>0</v>
      </c>
      <c r="E81" s="196">
        <f>'[2]31'!E83</f>
        <v>0</v>
      </c>
      <c r="F81" s="15">
        <f t="shared" si="16"/>
        <v>72</v>
      </c>
      <c r="G81" s="195">
        <f>'[2]31'!H83</f>
        <v>37</v>
      </c>
      <c r="H81" s="196">
        <f>'[2]31'!I83</f>
        <v>0</v>
      </c>
      <c r="I81" s="196">
        <f>'[2]31'!J83</f>
        <v>0</v>
      </c>
      <c r="J81" s="196">
        <f>'[2]31'!K83</f>
        <v>0</v>
      </c>
      <c r="K81" s="15">
        <f t="shared" si="13"/>
        <v>37</v>
      </c>
      <c r="L81" s="18">
        <f>frq!C81</f>
        <v>1</v>
      </c>
      <c r="M81" s="124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195">
        <f>'[2]31'!B84</f>
        <v>42</v>
      </c>
      <c r="C82" s="196">
        <f>'[2]31'!C84</f>
        <v>30</v>
      </c>
      <c r="D82" s="196">
        <f>'[2]31'!D84</f>
        <v>0</v>
      </c>
      <c r="E82" s="196">
        <f>'[2]31'!E84</f>
        <v>0</v>
      </c>
      <c r="F82" s="15">
        <f t="shared" si="16"/>
        <v>72</v>
      </c>
      <c r="G82" s="195">
        <f>'[2]31'!H84</f>
        <v>37</v>
      </c>
      <c r="H82" s="196">
        <f>'[2]31'!I84</f>
        <v>0</v>
      </c>
      <c r="I82" s="196">
        <f>'[2]31'!J84</f>
        <v>0</v>
      </c>
      <c r="J82" s="196">
        <f>'[2]31'!K84</f>
        <v>0</v>
      </c>
      <c r="K82" s="15">
        <f t="shared" si="13"/>
        <v>37</v>
      </c>
      <c r="L82" s="18">
        <f>frq!C82</f>
        <v>1</v>
      </c>
      <c r="M82" s="124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195">
        <f>'[2]31'!B85</f>
        <v>42</v>
      </c>
      <c r="C83" s="196">
        <f>'[2]31'!C85</f>
        <v>30</v>
      </c>
      <c r="D83" s="196">
        <f>'[2]31'!D85</f>
        <v>0</v>
      </c>
      <c r="E83" s="196">
        <f>'[2]31'!E85</f>
        <v>0</v>
      </c>
      <c r="F83" s="15">
        <f t="shared" si="16"/>
        <v>72</v>
      </c>
      <c r="G83" s="195">
        <f>'[2]31'!H85</f>
        <v>37</v>
      </c>
      <c r="H83" s="196">
        <f>'[2]31'!I85</f>
        <v>0</v>
      </c>
      <c r="I83" s="196">
        <f>'[2]31'!J85</f>
        <v>0</v>
      </c>
      <c r="J83" s="196">
        <f>'[2]31'!K85</f>
        <v>0</v>
      </c>
      <c r="K83" s="15">
        <f t="shared" si="13"/>
        <v>37</v>
      </c>
      <c r="L83" s="18">
        <f>frq!C83</f>
        <v>1</v>
      </c>
      <c r="M83" s="124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</row>
    <row r="84" spans="1:18">
      <c r="A84" s="8" t="s">
        <v>126</v>
      </c>
      <c r="B84" s="195">
        <f>'[2]31'!B86</f>
        <v>42</v>
      </c>
      <c r="C84" s="196">
        <f>'[2]31'!C86</f>
        <v>30</v>
      </c>
      <c r="D84" s="196">
        <f>'[2]31'!D86</f>
        <v>0</v>
      </c>
      <c r="E84" s="196">
        <f>'[2]31'!E86</f>
        <v>0</v>
      </c>
      <c r="F84" s="15">
        <f t="shared" si="16"/>
        <v>72</v>
      </c>
      <c r="G84" s="195">
        <f>'[2]31'!H86</f>
        <v>37</v>
      </c>
      <c r="H84" s="196">
        <f>'[2]31'!I86</f>
        <v>0</v>
      </c>
      <c r="I84" s="196">
        <f>'[2]31'!J86</f>
        <v>0</v>
      </c>
      <c r="J84" s="196">
        <f>'[2]31'!K86</f>
        <v>0</v>
      </c>
      <c r="K84" s="15">
        <f t="shared" si="13"/>
        <v>37</v>
      </c>
      <c r="L84" s="18">
        <f>frq!C84</f>
        <v>1</v>
      </c>
      <c r="M84" s="124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</row>
    <row r="85" spans="1:18">
      <c r="A85" s="8" t="s">
        <v>127</v>
      </c>
      <c r="B85" s="195">
        <f>'[2]31'!B87</f>
        <v>42</v>
      </c>
      <c r="C85" s="196">
        <f>'[2]31'!C87</f>
        <v>30</v>
      </c>
      <c r="D85" s="196">
        <f>'[2]31'!D87</f>
        <v>0</v>
      </c>
      <c r="E85" s="196">
        <f>'[2]31'!E87</f>
        <v>0</v>
      </c>
      <c r="F85" s="15">
        <f t="shared" si="16"/>
        <v>72</v>
      </c>
      <c r="G85" s="195">
        <f>'[2]31'!H87</f>
        <v>37</v>
      </c>
      <c r="H85" s="196">
        <f>'[2]31'!I87</f>
        <v>0</v>
      </c>
      <c r="I85" s="196">
        <f>'[2]31'!J87</f>
        <v>0</v>
      </c>
      <c r="J85" s="196">
        <f>'[2]31'!K87</f>
        <v>0</v>
      </c>
      <c r="K85" s="15">
        <f t="shared" si="13"/>
        <v>37</v>
      </c>
      <c r="L85" s="18">
        <f>frq!C85</f>
        <v>1</v>
      </c>
      <c r="M85" s="124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</row>
    <row r="86" spans="1:18">
      <c r="A86" s="8" t="s">
        <v>128</v>
      </c>
      <c r="B86" s="195">
        <f>'[2]31'!B88</f>
        <v>42</v>
      </c>
      <c r="C86" s="196">
        <f>'[2]31'!C88</f>
        <v>30</v>
      </c>
      <c r="D86" s="196">
        <f>'[2]31'!D88</f>
        <v>0</v>
      </c>
      <c r="E86" s="196">
        <f>'[2]31'!E88</f>
        <v>0</v>
      </c>
      <c r="F86" s="15">
        <f t="shared" si="16"/>
        <v>72</v>
      </c>
      <c r="G86" s="195">
        <f>'[2]31'!H88</f>
        <v>37</v>
      </c>
      <c r="H86" s="196">
        <f>'[2]31'!I88</f>
        <v>0</v>
      </c>
      <c r="I86" s="196">
        <f>'[2]31'!J88</f>
        <v>0</v>
      </c>
      <c r="J86" s="196">
        <f>'[2]31'!K88</f>
        <v>0</v>
      </c>
      <c r="K86" s="15">
        <f t="shared" si="13"/>
        <v>37</v>
      </c>
      <c r="L86" s="18">
        <f>frq!C86</f>
        <v>1</v>
      </c>
      <c r="M86" s="124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</row>
    <row r="87" spans="1:18">
      <c r="A87" s="8" t="s">
        <v>129</v>
      </c>
      <c r="B87" s="195">
        <f>'[2]31'!B89</f>
        <v>42</v>
      </c>
      <c r="C87" s="196">
        <f>'[2]31'!C89</f>
        <v>30</v>
      </c>
      <c r="D87" s="196">
        <f>'[2]31'!D89</f>
        <v>0</v>
      </c>
      <c r="E87" s="196">
        <f>'[2]31'!E89</f>
        <v>0</v>
      </c>
      <c r="F87" s="15">
        <f t="shared" si="16"/>
        <v>72</v>
      </c>
      <c r="G87" s="195">
        <f>'[2]31'!H89</f>
        <v>37</v>
      </c>
      <c r="H87" s="196">
        <f>'[2]31'!I89</f>
        <v>0</v>
      </c>
      <c r="I87" s="196">
        <f>'[2]31'!J89</f>
        <v>0</v>
      </c>
      <c r="J87" s="196">
        <f>'[2]31'!K89</f>
        <v>0</v>
      </c>
      <c r="K87" s="15">
        <f t="shared" si="13"/>
        <v>37</v>
      </c>
      <c r="L87" s="18">
        <f>frq!C87</f>
        <v>1</v>
      </c>
      <c r="M87" s="124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</row>
    <row r="88" spans="1:18">
      <c r="A88" s="8" t="s">
        <v>130</v>
      </c>
      <c r="B88" s="195">
        <f>'[2]31'!B90</f>
        <v>42</v>
      </c>
      <c r="C88" s="196">
        <f>'[2]31'!C90</f>
        <v>30</v>
      </c>
      <c r="D88" s="196">
        <f>'[2]31'!D90</f>
        <v>0</v>
      </c>
      <c r="E88" s="196">
        <f>'[2]31'!E90</f>
        <v>0</v>
      </c>
      <c r="F88" s="15">
        <f t="shared" si="16"/>
        <v>72</v>
      </c>
      <c r="G88" s="195">
        <f>'[2]31'!H90</f>
        <v>37</v>
      </c>
      <c r="H88" s="196">
        <f>'[2]31'!I90</f>
        <v>0</v>
      </c>
      <c r="I88" s="196">
        <f>'[2]31'!J90</f>
        <v>0</v>
      </c>
      <c r="J88" s="196">
        <f>'[2]31'!K90</f>
        <v>0</v>
      </c>
      <c r="K88" s="15">
        <f t="shared" si="13"/>
        <v>37</v>
      </c>
      <c r="L88" s="18">
        <f>frq!C88</f>
        <v>1</v>
      </c>
      <c r="M88" s="124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</row>
    <row r="89" spans="1:18">
      <c r="A89" s="8" t="s">
        <v>131</v>
      </c>
      <c r="B89" s="195">
        <f>'[2]31'!B91</f>
        <v>42</v>
      </c>
      <c r="C89" s="196">
        <f>'[2]31'!C91</f>
        <v>30</v>
      </c>
      <c r="D89" s="196">
        <f>'[2]31'!D91</f>
        <v>0</v>
      </c>
      <c r="E89" s="196">
        <f>'[2]31'!E91</f>
        <v>0</v>
      </c>
      <c r="F89" s="15">
        <f t="shared" si="16"/>
        <v>72</v>
      </c>
      <c r="G89" s="195">
        <f>'[2]31'!H91</f>
        <v>37</v>
      </c>
      <c r="H89" s="196">
        <f>'[2]31'!I91</f>
        <v>0</v>
      </c>
      <c r="I89" s="196">
        <f>'[2]31'!J91</f>
        <v>0</v>
      </c>
      <c r="J89" s="196">
        <f>'[2]31'!K91</f>
        <v>0</v>
      </c>
      <c r="K89" s="15">
        <f t="shared" si="13"/>
        <v>37</v>
      </c>
      <c r="L89" s="18">
        <f>frq!C89</f>
        <v>1</v>
      </c>
      <c r="M89" s="124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</row>
    <row r="90" spans="1:18">
      <c r="A90" s="8" t="s">
        <v>132</v>
      </c>
      <c r="B90" s="195">
        <f>'[2]31'!B92</f>
        <v>42</v>
      </c>
      <c r="C90" s="196">
        <f>'[2]31'!C92</f>
        <v>30</v>
      </c>
      <c r="D90" s="196">
        <f>'[2]31'!D92</f>
        <v>0</v>
      </c>
      <c r="E90" s="196">
        <f>'[2]31'!E92</f>
        <v>0</v>
      </c>
      <c r="F90" s="15">
        <f t="shared" si="16"/>
        <v>72</v>
      </c>
      <c r="G90" s="195">
        <f>'[2]31'!H92</f>
        <v>37</v>
      </c>
      <c r="H90" s="196">
        <f>'[2]31'!I92</f>
        <v>0</v>
      </c>
      <c r="I90" s="196">
        <f>'[2]31'!J92</f>
        <v>0</v>
      </c>
      <c r="J90" s="196">
        <f>'[2]31'!K92</f>
        <v>0</v>
      </c>
      <c r="K90" s="15">
        <f t="shared" si="13"/>
        <v>37</v>
      </c>
      <c r="L90" s="18">
        <f>frq!C90</f>
        <v>1</v>
      </c>
      <c r="M90" s="124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195">
        <f>'[2]31'!B93</f>
        <v>42</v>
      </c>
      <c r="C91" s="196">
        <f>'[2]31'!C93</f>
        <v>30</v>
      </c>
      <c r="D91" s="196">
        <f>'[2]31'!D93</f>
        <v>0</v>
      </c>
      <c r="E91" s="196">
        <f>'[2]31'!E93</f>
        <v>0</v>
      </c>
      <c r="F91" s="15">
        <f t="shared" si="16"/>
        <v>72</v>
      </c>
      <c r="G91" s="195">
        <f>'[2]31'!H93</f>
        <v>37</v>
      </c>
      <c r="H91" s="196">
        <f>'[2]31'!I93</f>
        <v>0</v>
      </c>
      <c r="I91" s="196">
        <f>'[2]31'!J93</f>
        <v>0</v>
      </c>
      <c r="J91" s="196">
        <f>'[2]31'!K93</f>
        <v>0</v>
      </c>
      <c r="K91" s="15">
        <f t="shared" si="13"/>
        <v>37</v>
      </c>
      <c r="L91" s="18">
        <f>frq!C91</f>
        <v>1</v>
      </c>
      <c r="M91" s="124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195">
        <f>'[2]31'!B94</f>
        <v>42</v>
      </c>
      <c r="C92" s="196">
        <f>'[2]31'!C94</f>
        <v>30</v>
      </c>
      <c r="D92" s="196">
        <f>'[2]31'!D94</f>
        <v>0</v>
      </c>
      <c r="E92" s="196">
        <f>'[2]31'!E94</f>
        <v>0</v>
      </c>
      <c r="F92" s="15">
        <f t="shared" si="16"/>
        <v>72</v>
      </c>
      <c r="G92" s="195">
        <f>'[2]31'!H94</f>
        <v>37</v>
      </c>
      <c r="H92" s="196">
        <f>'[2]31'!I94</f>
        <v>0</v>
      </c>
      <c r="I92" s="196">
        <f>'[2]31'!J94</f>
        <v>0</v>
      </c>
      <c r="J92" s="196">
        <f>'[2]31'!K94</f>
        <v>0</v>
      </c>
      <c r="K92" s="15">
        <f t="shared" si="13"/>
        <v>37</v>
      </c>
      <c r="L92" s="18">
        <f>frq!C92</f>
        <v>1</v>
      </c>
      <c r="M92" s="124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195">
        <f>'[2]31'!B95</f>
        <v>42</v>
      </c>
      <c r="C93" s="196">
        <f>'[2]31'!C95</f>
        <v>30</v>
      </c>
      <c r="D93" s="196">
        <f>'[2]31'!D95</f>
        <v>0</v>
      </c>
      <c r="E93" s="196">
        <f>'[2]31'!E95</f>
        <v>0</v>
      </c>
      <c r="F93" s="15">
        <f t="shared" si="16"/>
        <v>72</v>
      </c>
      <c r="G93" s="195">
        <f>'[2]31'!H95</f>
        <v>37</v>
      </c>
      <c r="H93" s="196">
        <f>'[2]31'!I95</f>
        <v>0</v>
      </c>
      <c r="I93" s="196">
        <f>'[2]31'!J95</f>
        <v>0</v>
      </c>
      <c r="J93" s="196">
        <f>'[2]31'!K95</f>
        <v>0</v>
      </c>
      <c r="K93" s="15">
        <f t="shared" si="13"/>
        <v>37</v>
      </c>
      <c r="L93" s="18">
        <f>frq!C93</f>
        <v>1</v>
      </c>
      <c r="M93" s="124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</row>
    <row r="94" spans="1:18">
      <c r="A94" s="8" t="s">
        <v>136</v>
      </c>
      <c r="B94" s="195">
        <f>'[2]31'!B96</f>
        <v>42</v>
      </c>
      <c r="C94" s="196">
        <f>'[2]31'!C96</f>
        <v>30</v>
      </c>
      <c r="D94" s="196">
        <f>'[2]31'!D96</f>
        <v>0</v>
      </c>
      <c r="E94" s="196">
        <f>'[2]31'!E96</f>
        <v>0</v>
      </c>
      <c r="F94" s="15">
        <f t="shared" si="16"/>
        <v>72</v>
      </c>
      <c r="G94" s="195">
        <f>'[2]31'!H96</f>
        <v>37</v>
      </c>
      <c r="H94" s="196">
        <f>'[2]31'!I96</f>
        <v>0</v>
      </c>
      <c r="I94" s="196">
        <f>'[2]31'!J96</f>
        <v>0</v>
      </c>
      <c r="J94" s="196">
        <f>'[2]31'!K96</f>
        <v>0</v>
      </c>
      <c r="K94" s="15">
        <f t="shared" si="13"/>
        <v>37</v>
      </c>
      <c r="L94" s="18">
        <f>frq!C94</f>
        <v>1</v>
      </c>
      <c r="M94" s="124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195">
        <f>'[2]31'!B97</f>
        <v>42</v>
      </c>
      <c r="C95" s="196">
        <f>'[2]31'!C97</f>
        <v>30</v>
      </c>
      <c r="D95" s="196">
        <f>'[2]31'!D97</f>
        <v>0</v>
      </c>
      <c r="E95" s="196">
        <f>'[2]31'!E97</f>
        <v>0</v>
      </c>
      <c r="F95" s="15">
        <f t="shared" si="16"/>
        <v>72</v>
      </c>
      <c r="G95" s="195">
        <f>'[2]31'!H97</f>
        <v>38</v>
      </c>
      <c r="H95" s="196">
        <f>'[2]31'!I97</f>
        <v>0</v>
      </c>
      <c r="I95" s="196">
        <f>'[2]31'!J97</f>
        <v>0</v>
      </c>
      <c r="J95" s="196">
        <f>'[2]31'!K97</f>
        <v>0</v>
      </c>
      <c r="K95" s="15">
        <f t="shared" si="13"/>
        <v>38</v>
      </c>
      <c r="L95" s="18">
        <f>frq!C95</f>
        <v>1</v>
      </c>
      <c r="M95" s="124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195">
        <f>'[2]31'!B98</f>
        <v>42</v>
      </c>
      <c r="C96" s="196">
        <f>'[2]31'!C98</f>
        <v>30</v>
      </c>
      <c r="D96" s="196">
        <f>'[2]31'!D98</f>
        <v>0</v>
      </c>
      <c r="E96" s="196">
        <f>'[2]31'!E98</f>
        <v>0</v>
      </c>
      <c r="F96" s="15">
        <f t="shared" si="16"/>
        <v>72</v>
      </c>
      <c r="G96" s="195">
        <f>'[2]31'!H98</f>
        <v>38</v>
      </c>
      <c r="H96" s="196">
        <f>'[2]31'!I98</f>
        <v>0</v>
      </c>
      <c r="I96" s="196">
        <f>'[2]31'!J98</f>
        <v>0</v>
      </c>
      <c r="J96" s="196">
        <f>'[2]31'!K98</f>
        <v>0</v>
      </c>
      <c r="K96" s="15">
        <f t="shared" si="13"/>
        <v>38</v>
      </c>
      <c r="L96" s="18">
        <f>frq!C96</f>
        <v>1</v>
      </c>
      <c r="M96" s="124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195">
        <f>'[2]31'!B99</f>
        <v>42</v>
      </c>
      <c r="C97" s="196">
        <f>'[2]31'!C99</f>
        <v>30</v>
      </c>
      <c r="D97" s="196">
        <f>'[2]31'!D99</f>
        <v>0</v>
      </c>
      <c r="E97" s="196">
        <f>'[2]31'!E99</f>
        <v>0</v>
      </c>
      <c r="F97" s="15">
        <f t="shared" si="16"/>
        <v>72</v>
      </c>
      <c r="G97" s="195">
        <f>'[2]31'!H99</f>
        <v>38</v>
      </c>
      <c r="H97" s="196">
        <f>'[2]31'!I99</f>
        <v>0</v>
      </c>
      <c r="I97" s="196">
        <f>'[2]31'!J99</f>
        <v>0</v>
      </c>
      <c r="J97" s="196">
        <f>'[2]31'!K99</f>
        <v>0</v>
      </c>
      <c r="K97" s="15">
        <f t="shared" si="13"/>
        <v>38</v>
      </c>
      <c r="L97" s="18">
        <f>frq!C97</f>
        <v>1</v>
      </c>
      <c r="M97" s="124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195">
        <f>'[2]31'!B100</f>
        <v>42</v>
      </c>
      <c r="C98" s="196">
        <f>'[2]31'!C100</f>
        <v>30</v>
      </c>
      <c r="D98" s="196">
        <f>'[2]31'!D100</f>
        <v>0</v>
      </c>
      <c r="E98" s="196">
        <f>'[2]31'!E100</f>
        <v>0</v>
      </c>
      <c r="F98" s="15">
        <f t="shared" si="16"/>
        <v>72</v>
      </c>
      <c r="G98" s="195">
        <f>'[2]31'!H100</f>
        <v>38</v>
      </c>
      <c r="H98" s="196">
        <f>'[2]31'!I100</f>
        <v>0</v>
      </c>
      <c r="I98" s="196">
        <f>'[2]31'!J100</f>
        <v>0</v>
      </c>
      <c r="J98" s="196">
        <f>'[2]31'!K100</f>
        <v>0</v>
      </c>
      <c r="K98" s="15">
        <f t="shared" si="13"/>
        <v>38</v>
      </c>
      <c r="L98" s="18">
        <f>frq!C98</f>
        <v>1</v>
      </c>
      <c r="M98" s="124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0.87675000000000003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0.87675000000000003</v>
      </c>
      <c r="L99" s="128">
        <f t="shared" si="17"/>
        <v>2.4E-2</v>
      </c>
      <c r="M99" s="128">
        <f t="shared" si="17"/>
        <v>0.86444999999999994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0.86444999999999994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3">
        <f>Allocation_SG!A1</f>
        <v>45230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0" t="s">
        <v>169</v>
      </c>
      <c r="AX1" s="230"/>
      <c r="AY1" s="230"/>
      <c r="AZ1" s="230"/>
      <c r="BA1" s="230"/>
      <c r="BB1" s="230"/>
      <c r="BD1" s="230" t="s">
        <v>170</v>
      </c>
      <c r="BE1" s="230"/>
      <c r="BF1" s="230"/>
      <c r="BG1" s="230"/>
      <c r="BH1" s="230"/>
      <c r="BI1" s="230"/>
      <c r="BL1" s="8" t="s">
        <v>199</v>
      </c>
      <c r="BM1" s="8" t="s">
        <v>200</v>
      </c>
      <c r="BN1" s="230" t="s">
        <v>346</v>
      </c>
      <c r="BO1" s="230"/>
      <c r="BP1" s="231" t="s">
        <v>345</v>
      </c>
      <c r="BQ1" s="231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'[3]31'!B5</f>
        <v>320</v>
      </c>
      <c r="C3" s="16">
        <f>'[3]31'!C5</f>
        <v>0</v>
      </c>
      <c r="D3" s="16">
        <f>'[3]31'!D5</f>
        <v>0</v>
      </c>
      <c r="E3" s="16">
        <f>'[3]31'!E5</f>
        <v>0</v>
      </c>
      <c r="F3" s="16">
        <f>'[3]31'!F5</f>
        <v>980</v>
      </c>
      <c r="G3" s="16">
        <f>'[3]31'!G5</f>
        <v>0</v>
      </c>
      <c r="H3" s="17">
        <f>SUM(B3:G3)</f>
        <v>1300</v>
      </c>
      <c r="I3" s="15">
        <f>'[3]31'!J5</f>
        <v>270</v>
      </c>
      <c r="J3" s="16">
        <f>'[3]31'!K5</f>
        <v>0</v>
      </c>
      <c r="K3" s="16">
        <f>'[3]31'!L5</f>
        <v>0</v>
      </c>
      <c r="L3" s="16">
        <f>'[3]31'!M5</f>
        <v>0</v>
      </c>
      <c r="M3" s="16">
        <f>'[3]31'!N5</f>
        <v>0</v>
      </c>
      <c r="N3" s="16">
        <f>'[3]31'!O5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W3" s="199">
        <v>26.99</v>
      </c>
      <c r="AX3" s="199">
        <v>0</v>
      </c>
      <c r="AY3" s="199">
        <v>0</v>
      </c>
      <c r="AZ3" s="199">
        <v>0</v>
      </c>
      <c r="BA3" s="199">
        <v>0</v>
      </c>
      <c r="BB3" s="199">
        <v>0</v>
      </c>
      <c r="BC3" s="8">
        <f>SUM(AW3:BB3)</f>
        <v>26.99</v>
      </c>
      <c r="BD3" s="199">
        <v>26.99</v>
      </c>
      <c r="BE3" s="199">
        <v>0</v>
      </c>
      <c r="BF3" s="199">
        <v>0</v>
      </c>
      <c r="BG3" s="199">
        <v>0</v>
      </c>
      <c r="BH3" s="199">
        <v>0</v>
      </c>
      <c r="BI3" s="199">
        <v>0</v>
      </c>
      <c r="BJ3" s="8">
        <f>SUM(BD3:BI3)</f>
        <v>26.99</v>
      </c>
      <c r="BL3" s="8">
        <f>AT3</f>
        <v>0</v>
      </c>
      <c r="BM3" s="8">
        <f>AU3</f>
        <v>0</v>
      </c>
      <c r="BN3" s="8">
        <f>BC3</f>
        <v>26.99</v>
      </c>
      <c r="BO3" s="8">
        <f>BJ3</f>
        <v>26.99</v>
      </c>
      <c r="BP3" s="139">
        <f>BL3-BN3</f>
        <v>-26.99</v>
      </c>
      <c r="BQ3" s="139">
        <f>BM3-BO3</f>
        <v>-26.99</v>
      </c>
    </row>
    <row r="4" spans="1:69">
      <c r="A4" s="8" t="s">
        <v>46</v>
      </c>
      <c r="B4" s="15">
        <f>'[3]31'!B6</f>
        <v>320</v>
      </c>
      <c r="C4" s="16">
        <f>'[3]31'!C6</f>
        <v>0</v>
      </c>
      <c r="D4" s="16">
        <f>'[3]31'!D6</f>
        <v>0</v>
      </c>
      <c r="E4" s="16">
        <f>'[3]31'!E6</f>
        <v>0</v>
      </c>
      <c r="F4" s="16">
        <f>'[3]31'!F6</f>
        <v>980</v>
      </c>
      <c r="G4" s="16">
        <f>'[3]31'!G6</f>
        <v>0</v>
      </c>
      <c r="H4" s="17">
        <f>SUM(B4:G4)</f>
        <v>1300</v>
      </c>
      <c r="I4" s="15">
        <f>'[3]31'!J6</f>
        <v>270</v>
      </c>
      <c r="J4" s="16">
        <f>'[3]31'!K6</f>
        <v>0</v>
      </c>
      <c r="K4" s="16">
        <f>'[3]31'!L6</f>
        <v>0</v>
      </c>
      <c r="L4" s="16">
        <f>'[3]31'!M6</f>
        <v>0</v>
      </c>
      <c r="M4" s="16">
        <f>'[3]31'!N6</f>
        <v>0</v>
      </c>
      <c r="N4" s="16">
        <f>'[3]31'!O6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W4" s="199">
        <v>26.99</v>
      </c>
      <c r="AX4" s="199">
        <v>0</v>
      </c>
      <c r="AY4" s="199">
        <v>0</v>
      </c>
      <c r="AZ4" s="199">
        <v>0</v>
      </c>
      <c r="BA4" s="199">
        <v>0</v>
      </c>
      <c r="BB4" s="199">
        <v>0</v>
      </c>
      <c r="BC4" s="8">
        <f t="shared" ref="BC4:BC67" si="19">SUM(AW4:BB4)</f>
        <v>26.99</v>
      </c>
      <c r="BD4" s="199">
        <v>26.99</v>
      </c>
      <c r="BE4" s="199">
        <v>0</v>
      </c>
      <c r="BF4" s="199">
        <v>0</v>
      </c>
      <c r="BG4" s="199">
        <v>0</v>
      </c>
      <c r="BH4" s="199">
        <v>0</v>
      </c>
      <c r="BI4" s="199">
        <v>0</v>
      </c>
      <c r="BJ4" s="8">
        <f t="shared" ref="BJ4:BJ67" si="20">SUM(BD4:BI4)</f>
        <v>26.99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26.99</v>
      </c>
      <c r="BO4" s="8">
        <f t="shared" ref="BO4:BO67" si="24">BJ4</f>
        <v>26.99</v>
      </c>
      <c r="BP4" s="139">
        <f t="shared" ref="BP4:BP67" si="25">BL4-BN4</f>
        <v>-26.99</v>
      </c>
      <c r="BQ4" s="139">
        <f t="shared" ref="BQ4:BQ67" si="26">BM4-BO4</f>
        <v>-26.99</v>
      </c>
    </row>
    <row r="5" spans="1:69">
      <c r="A5" s="8" t="s">
        <v>47</v>
      </c>
      <c r="B5" s="15">
        <f>'[3]31'!B7</f>
        <v>320</v>
      </c>
      <c r="C5" s="16">
        <f>'[3]31'!C7</f>
        <v>0</v>
      </c>
      <c r="D5" s="16">
        <f>'[3]31'!D7</f>
        <v>0</v>
      </c>
      <c r="E5" s="16">
        <f>'[3]31'!E7</f>
        <v>0</v>
      </c>
      <c r="F5" s="16">
        <f>'[3]31'!F7</f>
        <v>980</v>
      </c>
      <c r="G5" s="16">
        <f>'[3]31'!G7</f>
        <v>0</v>
      </c>
      <c r="H5" s="17">
        <f t="shared" ref="H5:H68" si="27">SUM(B5:G5)</f>
        <v>1300</v>
      </c>
      <c r="I5" s="15">
        <f>'[3]31'!J7</f>
        <v>270</v>
      </c>
      <c r="J5" s="16">
        <f>'[3]31'!K7</f>
        <v>0</v>
      </c>
      <c r="K5" s="16">
        <f>'[3]31'!L7</f>
        <v>0</v>
      </c>
      <c r="L5" s="16">
        <f>'[3]31'!M7</f>
        <v>0</v>
      </c>
      <c r="M5" s="16">
        <f>'[3]31'!N7</f>
        <v>0</v>
      </c>
      <c r="N5" s="16">
        <f>'[3]31'!O7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W5" s="199">
        <v>26.99</v>
      </c>
      <c r="AX5" s="199">
        <v>0</v>
      </c>
      <c r="AY5" s="199">
        <v>0</v>
      </c>
      <c r="AZ5" s="199">
        <v>0</v>
      </c>
      <c r="BA5" s="199">
        <v>0</v>
      </c>
      <c r="BB5" s="199">
        <v>0</v>
      </c>
      <c r="BC5" s="8">
        <f t="shared" si="19"/>
        <v>26.99</v>
      </c>
      <c r="BD5" s="199">
        <v>26.99</v>
      </c>
      <c r="BE5" s="199">
        <v>0</v>
      </c>
      <c r="BF5" s="199">
        <v>0</v>
      </c>
      <c r="BG5" s="199">
        <v>0</v>
      </c>
      <c r="BH5" s="199">
        <v>0</v>
      </c>
      <c r="BI5" s="199">
        <v>0</v>
      </c>
      <c r="BJ5" s="8">
        <f t="shared" si="20"/>
        <v>26.99</v>
      </c>
      <c r="BL5" s="8">
        <f t="shared" si="21"/>
        <v>0</v>
      </c>
      <c r="BM5" s="8">
        <f t="shared" si="22"/>
        <v>0</v>
      </c>
      <c r="BN5" s="8">
        <f t="shared" si="23"/>
        <v>26.99</v>
      </c>
      <c r="BO5" s="8">
        <f t="shared" si="24"/>
        <v>26.99</v>
      </c>
      <c r="BP5" s="139">
        <f t="shared" si="25"/>
        <v>-26.99</v>
      </c>
      <c r="BQ5" s="139">
        <f t="shared" si="26"/>
        <v>-26.99</v>
      </c>
    </row>
    <row r="6" spans="1:69">
      <c r="A6" s="8" t="s">
        <v>48</v>
      </c>
      <c r="B6" s="15">
        <f>'[3]31'!B8</f>
        <v>320</v>
      </c>
      <c r="C6" s="16">
        <f>'[3]31'!C8</f>
        <v>0</v>
      </c>
      <c r="D6" s="16">
        <f>'[3]31'!D8</f>
        <v>0</v>
      </c>
      <c r="E6" s="16">
        <f>'[3]31'!E8</f>
        <v>0</v>
      </c>
      <c r="F6" s="16">
        <f>'[3]31'!F8</f>
        <v>980</v>
      </c>
      <c r="G6" s="16">
        <f>'[3]31'!G8</f>
        <v>0</v>
      </c>
      <c r="H6" s="17">
        <f t="shared" si="27"/>
        <v>1300</v>
      </c>
      <c r="I6" s="15">
        <f>'[3]31'!J8</f>
        <v>270</v>
      </c>
      <c r="J6" s="16">
        <f>'[3]31'!K8</f>
        <v>0</v>
      </c>
      <c r="K6" s="16">
        <f>'[3]31'!L8</f>
        <v>0</v>
      </c>
      <c r="L6" s="16">
        <f>'[3]31'!M8</f>
        <v>0</v>
      </c>
      <c r="M6" s="16">
        <f>'[3]31'!N8</f>
        <v>0</v>
      </c>
      <c r="N6" s="16">
        <f>'[3]31'!O8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W6" s="199">
        <v>26.99</v>
      </c>
      <c r="AX6" s="199">
        <v>0</v>
      </c>
      <c r="AY6" s="199">
        <v>0</v>
      </c>
      <c r="AZ6" s="199">
        <v>0</v>
      </c>
      <c r="BA6" s="199">
        <v>0</v>
      </c>
      <c r="BB6" s="199">
        <v>0</v>
      </c>
      <c r="BC6" s="8">
        <f t="shared" si="19"/>
        <v>26.99</v>
      </c>
      <c r="BD6" s="199">
        <v>26.99</v>
      </c>
      <c r="BE6" s="199">
        <v>0</v>
      </c>
      <c r="BF6" s="199">
        <v>0</v>
      </c>
      <c r="BG6" s="199">
        <v>0</v>
      </c>
      <c r="BH6" s="199">
        <v>0</v>
      </c>
      <c r="BI6" s="199">
        <v>0</v>
      </c>
      <c r="BJ6" s="8">
        <f t="shared" si="20"/>
        <v>26.99</v>
      </c>
      <c r="BL6" s="8">
        <f t="shared" si="21"/>
        <v>0</v>
      </c>
      <c r="BM6" s="8">
        <f t="shared" si="22"/>
        <v>0</v>
      </c>
      <c r="BN6" s="8">
        <f t="shared" si="23"/>
        <v>26.99</v>
      </c>
      <c r="BO6" s="8">
        <f t="shared" si="24"/>
        <v>26.99</v>
      </c>
      <c r="BP6" s="139">
        <f t="shared" si="25"/>
        <v>-26.99</v>
      </c>
      <c r="BQ6" s="139">
        <f t="shared" si="26"/>
        <v>-26.99</v>
      </c>
    </row>
    <row r="7" spans="1:69">
      <c r="A7" s="8" t="s">
        <v>49</v>
      </c>
      <c r="B7" s="15">
        <f>'[3]31'!B9</f>
        <v>320</v>
      </c>
      <c r="C7" s="16">
        <f>'[3]31'!C9</f>
        <v>0</v>
      </c>
      <c r="D7" s="16">
        <f>'[3]31'!D9</f>
        <v>0</v>
      </c>
      <c r="E7" s="16">
        <f>'[3]31'!E9</f>
        <v>0</v>
      </c>
      <c r="F7" s="16">
        <f>'[3]31'!F9</f>
        <v>980</v>
      </c>
      <c r="G7" s="16">
        <f>'[3]31'!G9</f>
        <v>0</v>
      </c>
      <c r="H7" s="17">
        <f t="shared" si="27"/>
        <v>1300</v>
      </c>
      <c r="I7" s="15">
        <f>'[3]31'!J9</f>
        <v>270</v>
      </c>
      <c r="J7" s="16">
        <f>'[3]31'!K9</f>
        <v>0</v>
      </c>
      <c r="K7" s="16">
        <f>'[3]31'!L9</f>
        <v>0</v>
      </c>
      <c r="L7" s="16">
        <f>'[3]31'!M9</f>
        <v>0</v>
      </c>
      <c r="M7" s="16">
        <f>'[3]31'!N9</f>
        <v>0</v>
      </c>
      <c r="N7" s="16">
        <f>'[3]31'!O9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W7" s="199">
        <v>26.99</v>
      </c>
      <c r="AX7" s="199">
        <v>0</v>
      </c>
      <c r="AY7" s="199">
        <v>0</v>
      </c>
      <c r="AZ7" s="199">
        <v>0</v>
      </c>
      <c r="BA7" s="199">
        <v>0</v>
      </c>
      <c r="BB7" s="199">
        <v>0</v>
      </c>
      <c r="BC7" s="8">
        <f t="shared" si="19"/>
        <v>26.99</v>
      </c>
      <c r="BD7" s="199">
        <v>26.99</v>
      </c>
      <c r="BE7" s="199">
        <v>0</v>
      </c>
      <c r="BF7" s="199">
        <v>0</v>
      </c>
      <c r="BG7" s="199">
        <v>0</v>
      </c>
      <c r="BH7" s="199">
        <v>0</v>
      </c>
      <c r="BI7" s="199">
        <v>0</v>
      </c>
      <c r="BJ7" s="8">
        <f t="shared" si="20"/>
        <v>26.99</v>
      </c>
      <c r="BL7" s="8">
        <f t="shared" si="21"/>
        <v>0</v>
      </c>
      <c r="BM7" s="8">
        <f t="shared" si="22"/>
        <v>0</v>
      </c>
      <c r="BN7" s="8">
        <f t="shared" si="23"/>
        <v>26.99</v>
      </c>
      <c r="BO7" s="8">
        <f t="shared" si="24"/>
        <v>26.99</v>
      </c>
      <c r="BP7" s="139">
        <f t="shared" si="25"/>
        <v>-26.99</v>
      </c>
      <c r="BQ7" s="139">
        <f t="shared" si="26"/>
        <v>-26.99</v>
      </c>
    </row>
    <row r="8" spans="1:69">
      <c r="A8" s="8" t="s">
        <v>50</v>
      </c>
      <c r="B8" s="15">
        <f>'[3]31'!B10</f>
        <v>320</v>
      </c>
      <c r="C8" s="16">
        <f>'[3]31'!C10</f>
        <v>0</v>
      </c>
      <c r="D8" s="16">
        <f>'[3]31'!D10</f>
        <v>0</v>
      </c>
      <c r="E8" s="16">
        <f>'[3]31'!E10</f>
        <v>0</v>
      </c>
      <c r="F8" s="16">
        <f>'[3]31'!F10</f>
        <v>980</v>
      </c>
      <c r="G8" s="16">
        <f>'[3]31'!G10</f>
        <v>0</v>
      </c>
      <c r="H8" s="17">
        <f t="shared" si="27"/>
        <v>1300</v>
      </c>
      <c r="I8" s="15">
        <f>'[3]31'!J10</f>
        <v>270</v>
      </c>
      <c r="J8" s="16">
        <f>'[3]31'!K10</f>
        <v>0</v>
      </c>
      <c r="K8" s="16">
        <f>'[3]31'!L10</f>
        <v>0</v>
      </c>
      <c r="L8" s="16">
        <f>'[3]31'!M10</f>
        <v>0</v>
      </c>
      <c r="M8" s="16">
        <f>'[3]31'!N10</f>
        <v>0</v>
      </c>
      <c r="N8" s="16">
        <f>'[3]31'!O10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W8" s="199">
        <v>26.99</v>
      </c>
      <c r="AX8" s="199">
        <v>0</v>
      </c>
      <c r="AY8" s="199">
        <v>0</v>
      </c>
      <c r="AZ8" s="199">
        <v>0</v>
      </c>
      <c r="BA8" s="199">
        <v>0</v>
      </c>
      <c r="BB8" s="199">
        <v>0</v>
      </c>
      <c r="BC8" s="8">
        <f t="shared" si="19"/>
        <v>26.99</v>
      </c>
      <c r="BD8" s="199">
        <v>26.99</v>
      </c>
      <c r="BE8" s="199">
        <v>0</v>
      </c>
      <c r="BF8" s="199">
        <v>0</v>
      </c>
      <c r="BG8" s="199">
        <v>0</v>
      </c>
      <c r="BH8" s="199">
        <v>0</v>
      </c>
      <c r="BI8" s="199">
        <v>0</v>
      </c>
      <c r="BJ8" s="8">
        <f t="shared" si="20"/>
        <v>26.99</v>
      </c>
      <c r="BL8" s="8">
        <f t="shared" si="21"/>
        <v>0</v>
      </c>
      <c r="BM8" s="8">
        <f t="shared" si="22"/>
        <v>0</v>
      </c>
      <c r="BN8" s="8">
        <f t="shared" si="23"/>
        <v>26.99</v>
      </c>
      <c r="BO8" s="8">
        <f t="shared" si="24"/>
        <v>26.99</v>
      </c>
      <c r="BP8" s="139">
        <f t="shared" si="25"/>
        <v>-26.99</v>
      </c>
      <c r="BQ8" s="139">
        <f t="shared" si="26"/>
        <v>-26.99</v>
      </c>
    </row>
    <row r="9" spans="1:69">
      <c r="A9" s="8" t="s">
        <v>51</v>
      </c>
      <c r="B9" s="15">
        <f>'[3]31'!B11</f>
        <v>320</v>
      </c>
      <c r="C9" s="16">
        <f>'[3]31'!C11</f>
        <v>0</v>
      </c>
      <c r="D9" s="16">
        <f>'[3]31'!D11</f>
        <v>0</v>
      </c>
      <c r="E9" s="16">
        <f>'[3]31'!E11</f>
        <v>0</v>
      </c>
      <c r="F9" s="16">
        <f>'[3]31'!F11</f>
        <v>980</v>
      </c>
      <c r="G9" s="16">
        <f>'[3]31'!G11</f>
        <v>0</v>
      </c>
      <c r="H9" s="17">
        <f t="shared" si="27"/>
        <v>1300</v>
      </c>
      <c r="I9" s="15">
        <f>'[3]31'!J11</f>
        <v>270</v>
      </c>
      <c r="J9" s="16">
        <f>'[3]31'!K11</f>
        <v>0</v>
      </c>
      <c r="K9" s="16">
        <f>'[3]31'!L11</f>
        <v>0</v>
      </c>
      <c r="L9" s="16">
        <f>'[3]31'!M11</f>
        <v>0</v>
      </c>
      <c r="M9" s="16">
        <f>'[3]31'!N11</f>
        <v>0</v>
      </c>
      <c r="N9" s="16">
        <f>'[3]31'!O11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W9" s="199">
        <v>26.99</v>
      </c>
      <c r="AX9" s="199">
        <v>0</v>
      </c>
      <c r="AY9" s="199">
        <v>0</v>
      </c>
      <c r="AZ9" s="199">
        <v>0</v>
      </c>
      <c r="BA9" s="199">
        <v>0</v>
      </c>
      <c r="BB9" s="199">
        <v>0</v>
      </c>
      <c r="BC9" s="8">
        <f t="shared" si="19"/>
        <v>26.99</v>
      </c>
      <c r="BD9" s="199">
        <v>26.99</v>
      </c>
      <c r="BE9" s="199">
        <v>0</v>
      </c>
      <c r="BF9" s="199">
        <v>0</v>
      </c>
      <c r="BG9" s="199">
        <v>0</v>
      </c>
      <c r="BH9" s="199">
        <v>0</v>
      </c>
      <c r="BI9" s="199">
        <v>0</v>
      </c>
      <c r="BJ9" s="8">
        <f t="shared" si="20"/>
        <v>26.99</v>
      </c>
      <c r="BL9" s="8">
        <f t="shared" si="21"/>
        <v>0</v>
      </c>
      <c r="BM9" s="8">
        <f t="shared" si="22"/>
        <v>0</v>
      </c>
      <c r="BN9" s="8">
        <f t="shared" si="23"/>
        <v>26.99</v>
      </c>
      <c r="BO9" s="8">
        <f t="shared" si="24"/>
        <v>26.99</v>
      </c>
      <c r="BP9" s="139">
        <f t="shared" si="25"/>
        <v>-26.99</v>
      </c>
      <c r="BQ9" s="139">
        <f t="shared" si="26"/>
        <v>-26.99</v>
      </c>
    </row>
    <row r="10" spans="1:69">
      <c r="A10" s="8" t="s">
        <v>52</v>
      </c>
      <c r="B10" s="15">
        <f>'[3]31'!B12</f>
        <v>320</v>
      </c>
      <c r="C10" s="16">
        <f>'[3]31'!C12</f>
        <v>0</v>
      </c>
      <c r="D10" s="16">
        <f>'[3]31'!D12</f>
        <v>0</v>
      </c>
      <c r="E10" s="16">
        <f>'[3]31'!E12</f>
        <v>0</v>
      </c>
      <c r="F10" s="16">
        <f>'[3]31'!F12</f>
        <v>980</v>
      </c>
      <c r="G10" s="16">
        <f>'[3]31'!G12</f>
        <v>0</v>
      </c>
      <c r="H10" s="17">
        <f t="shared" si="27"/>
        <v>1300</v>
      </c>
      <c r="I10" s="15">
        <f>'[3]31'!J12</f>
        <v>270</v>
      </c>
      <c r="J10" s="16">
        <f>'[3]31'!K12</f>
        <v>0</v>
      </c>
      <c r="K10" s="16">
        <f>'[3]31'!L12</f>
        <v>0</v>
      </c>
      <c r="L10" s="16">
        <f>'[3]31'!M12</f>
        <v>0</v>
      </c>
      <c r="M10" s="16">
        <f>'[3]31'!N12</f>
        <v>0</v>
      </c>
      <c r="N10" s="16">
        <f>'[3]31'!O12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W10" s="199">
        <v>26.99</v>
      </c>
      <c r="AX10" s="199">
        <v>0</v>
      </c>
      <c r="AY10" s="199">
        <v>0</v>
      </c>
      <c r="AZ10" s="199">
        <v>0</v>
      </c>
      <c r="BA10" s="199">
        <v>0</v>
      </c>
      <c r="BB10" s="199">
        <v>0</v>
      </c>
      <c r="BC10" s="8">
        <f t="shared" si="19"/>
        <v>26.99</v>
      </c>
      <c r="BD10" s="199">
        <v>26.99</v>
      </c>
      <c r="BE10" s="199">
        <v>0</v>
      </c>
      <c r="BF10" s="199">
        <v>0</v>
      </c>
      <c r="BG10" s="199">
        <v>0</v>
      </c>
      <c r="BH10" s="199">
        <v>0</v>
      </c>
      <c r="BI10" s="199">
        <v>0</v>
      </c>
      <c r="BJ10" s="8">
        <f t="shared" si="20"/>
        <v>26.99</v>
      </c>
      <c r="BL10" s="8">
        <f t="shared" si="21"/>
        <v>0</v>
      </c>
      <c r="BM10" s="8">
        <f t="shared" si="22"/>
        <v>0</v>
      </c>
      <c r="BN10" s="8">
        <f t="shared" si="23"/>
        <v>26.99</v>
      </c>
      <c r="BO10" s="8">
        <f t="shared" si="24"/>
        <v>26.99</v>
      </c>
      <c r="BP10" s="139">
        <f t="shared" si="25"/>
        <v>-26.99</v>
      </c>
      <c r="BQ10" s="139">
        <f t="shared" si="26"/>
        <v>-26.99</v>
      </c>
    </row>
    <row r="11" spans="1:69">
      <c r="A11" s="8" t="s">
        <v>53</v>
      </c>
      <c r="B11" s="15">
        <f>'[3]31'!B13</f>
        <v>320</v>
      </c>
      <c r="C11" s="16">
        <f>'[3]31'!C13</f>
        <v>0</v>
      </c>
      <c r="D11" s="16">
        <f>'[3]31'!D13</f>
        <v>0</v>
      </c>
      <c r="E11" s="16">
        <f>'[3]31'!E13</f>
        <v>0</v>
      </c>
      <c r="F11" s="16">
        <f>'[3]31'!F13</f>
        <v>980</v>
      </c>
      <c r="G11" s="16">
        <f>'[3]31'!G13</f>
        <v>0</v>
      </c>
      <c r="H11" s="17">
        <f t="shared" si="27"/>
        <v>1300</v>
      </c>
      <c r="I11" s="15">
        <f>'[3]31'!J13</f>
        <v>270</v>
      </c>
      <c r="J11" s="16">
        <f>'[3]31'!K13</f>
        <v>0</v>
      </c>
      <c r="K11" s="16">
        <f>'[3]31'!L13</f>
        <v>0</v>
      </c>
      <c r="L11" s="16">
        <f>'[3]31'!M13</f>
        <v>0</v>
      </c>
      <c r="M11" s="16">
        <f>'[3]31'!N13</f>
        <v>0</v>
      </c>
      <c r="N11" s="16">
        <f>'[3]31'!O13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W11" s="199">
        <v>26.99</v>
      </c>
      <c r="AX11" s="199">
        <v>0</v>
      </c>
      <c r="AY11" s="199">
        <v>0</v>
      </c>
      <c r="AZ11" s="199">
        <v>0</v>
      </c>
      <c r="BA11" s="199">
        <v>0</v>
      </c>
      <c r="BB11" s="199">
        <v>0</v>
      </c>
      <c r="BC11" s="8">
        <f t="shared" si="19"/>
        <v>26.99</v>
      </c>
      <c r="BD11" s="199">
        <v>26.99</v>
      </c>
      <c r="BE11" s="199">
        <v>0</v>
      </c>
      <c r="BF11" s="199">
        <v>0</v>
      </c>
      <c r="BG11" s="199">
        <v>0</v>
      </c>
      <c r="BH11" s="199">
        <v>0</v>
      </c>
      <c r="BI11" s="199">
        <v>0</v>
      </c>
      <c r="BJ11" s="8">
        <f t="shared" si="20"/>
        <v>26.99</v>
      </c>
      <c r="BL11" s="8">
        <f t="shared" si="21"/>
        <v>0</v>
      </c>
      <c r="BM11" s="8">
        <f t="shared" si="22"/>
        <v>0</v>
      </c>
      <c r="BN11" s="8">
        <f t="shared" si="23"/>
        <v>26.99</v>
      </c>
      <c r="BO11" s="8">
        <f t="shared" si="24"/>
        <v>26.99</v>
      </c>
      <c r="BP11" s="139">
        <f t="shared" si="25"/>
        <v>-26.99</v>
      </c>
      <c r="BQ11" s="139">
        <f t="shared" si="26"/>
        <v>-26.99</v>
      </c>
    </row>
    <row r="12" spans="1:69">
      <c r="A12" s="8" t="s">
        <v>54</v>
      </c>
      <c r="B12" s="15">
        <f>'[3]31'!B14</f>
        <v>320</v>
      </c>
      <c r="C12" s="16">
        <f>'[3]31'!C14</f>
        <v>0</v>
      </c>
      <c r="D12" s="16">
        <f>'[3]31'!D14</f>
        <v>0</v>
      </c>
      <c r="E12" s="16">
        <f>'[3]31'!E14</f>
        <v>0</v>
      </c>
      <c r="F12" s="16">
        <f>'[3]31'!F14</f>
        <v>980</v>
      </c>
      <c r="G12" s="16">
        <f>'[3]31'!G14</f>
        <v>0</v>
      </c>
      <c r="H12" s="17">
        <f t="shared" si="27"/>
        <v>1300</v>
      </c>
      <c r="I12" s="15">
        <f>'[3]31'!J14</f>
        <v>270</v>
      </c>
      <c r="J12" s="16">
        <f>'[3]31'!K14</f>
        <v>0</v>
      </c>
      <c r="K12" s="16">
        <f>'[3]31'!L14</f>
        <v>0</v>
      </c>
      <c r="L12" s="16">
        <f>'[3]31'!M14</f>
        <v>0</v>
      </c>
      <c r="M12" s="16">
        <f>'[3]31'!N14</f>
        <v>0</v>
      </c>
      <c r="N12" s="16">
        <f>'[3]31'!O14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W12" s="199">
        <v>26.99</v>
      </c>
      <c r="AX12" s="199">
        <v>0</v>
      </c>
      <c r="AY12" s="199">
        <v>0</v>
      </c>
      <c r="AZ12" s="199">
        <v>0</v>
      </c>
      <c r="BA12" s="199">
        <v>0</v>
      </c>
      <c r="BB12" s="199">
        <v>0</v>
      </c>
      <c r="BC12" s="8">
        <f t="shared" si="19"/>
        <v>26.99</v>
      </c>
      <c r="BD12" s="199">
        <v>26.99</v>
      </c>
      <c r="BE12" s="199">
        <v>0</v>
      </c>
      <c r="BF12" s="199">
        <v>0</v>
      </c>
      <c r="BG12" s="199">
        <v>0</v>
      </c>
      <c r="BH12" s="199">
        <v>0</v>
      </c>
      <c r="BI12" s="199">
        <v>0</v>
      </c>
      <c r="BJ12" s="8">
        <f t="shared" si="20"/>
        <v>26.99</v>
      </c>
      <c r="BL12" s="8">
        <f t="shared" si="21"/>
        <v>0</v>
      </c>
      <c r="BM12" s="8">
        <f t="shared" si="22"/>
        <v>0</v>
      </c>
      <c r="BN12" s="8">
        <f t="shared" si="23"/>
        <v>26.99</v>
      </c>
      <c r="BO12" s="8">
        <f t="shared" si="24"/>
        <v>26.99</v>
      </c>
      <c r="BP12" s="139">
        <f t="shared" si="25"/>
        <v>-26.99</v>
      </c>
      <c r="BQ12" s="139">
        <f t="shared" si="26"/>
        <v>-26.99</v>
      </c>
    </row>
    <row r="13" spans="1:69">
      <c r="A13" s="8" t="s">
        <v>55</v>
      </c>
      <c r="B13" s="15">
        <f>'[3]31'!B15</f>
        <v>320</v>
      </c>
      <c r="C13" s="16">
        <f>'[3]31'!C15</f>
        <v>0</v>
      </c>
      <c r="D13" s="16">
        <f>'[3]31'!D15</f>
        <v>0</v>
      </c>
      <c r="E13" s="16">
        <f>'[3]31'!E15</f>
        <v>0</v>
      </c>
      <c r="F13" s="16">
        <f>'[3]31'!F15</f>
        <v>980</v>
      </c>
      <c r="G13" s="16">
        <f>'[3]31'!G15</f>
        <v>0</v>
      </c>
      <c r="H13" s="17">
        <f t="shared" si="27"/>
        <v>1300</v>
      </c>
      <c r="I13" s="15">
        <f>'[3]31'!J15</f>
        <v>270</v>
      </c>
      <c r="J13" s="16">
        <f>'[3]31'!K15</f>
        <v>0</v>
      </c>
      <c r="K13" s="16">
        <f>'[3]31'!L15</f>
        <v>0</v>
      </c>
      <c r="L13" s="16">
        <f>'[3]31'!M15</f>
        <v>0</v>
      </c>
      <c r="M13" s="16">
        <f>'[3]31'!N15</f>
        <v>0</v>
      </c>
      <c r="N13" s="16">
        <f>'[3]31'!O15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W13" s="199">
        <v>26.99</v>
      </c>
      <c r="AX13" s="199">
        <v>0</v>
      </c>
      <c r="AY13" s="199">
        <v>0</v>
      </c>
      <c r="AZ13" s="199">
        <v>0</v>
      </c>
      <c r="BA13" s="199">
        <v>0</v>
      </c>
      <c r="BB13" s="199">
        <v>0</v>
      </c>
      <c r="BC13" s="8">
        <f t="shared" si="19"/>
        <v>26.99</v>
      </c>
      <c r="BD13" s="199">
        <v>26.99</v>
      </c>
      <c r="BE13" s="199">
        <v>0</v>
      </c>
      <c r="BF13" s="199">
        <v>0</v>
      </c>
      <c r="BG13" s="199">
        <v>0</v>
      </c>
      <c r="BH13" s="199">
        <v>0</v>
      </c>
      <c r="BI13" s="199">
        <v>0</v>
      </c>
      <c r="BJ13" s="8">
        <f t="shared" si="20"/>
        <v>26.99</v>
      </c>
      <c r="BL13" s="8">
        <f t="shared" si="21"/>
        <v>0</v>
      </c>
      <c r="BM13" s="8">
        <f t="shared" si="22"/>
        <v>0</v>
      </c>
      <c r="BN13" s="8">
        <f t="shared" si="23"/>
        <v>26.99</v>
      </c>
      <c r="BO13" s="8">
        <f t="shared" si="24"/>
        <v>26.99</v>
      </c>
      <c r="BP13" s="139">
        <f t="shared" si="25"/>
        <v>-26.99</v>
      </c>
      <c r="BQ13" s="139">
        <f t="shared" si="26"/>
        <v>-26.99</v>
      </c>
    </row>
    <row r="14" spans="1:69">
      <c r="A14" s="8" t="s">
        <v>56</v>
      </c>
      <c r="B14" s="15">
        <f>'[3]31'!B16</f>
        <v>320</v>
      </c>
      <c r="C14" s="16">
        <f>'[3]31'!C16</f>
        <v>0</v>
      </c>
      <c r="D14" s="16">
        <f>'[3]31'!D16</f>
        <v>0</v>
      </c>
      <c r="E14" s="16">
        <f>'[3]31'!E16</f>
        <v>0</v>
      </c>
      <c r="F14" s="16">
        <f>'[3]31'!F16</f>
        <v>980</v>
      </c>
      <c r="G14" s="16">
        <f>'[3]31'!G16</f>
        <v>0</v>
      </c>
      <c r="H14" s="17">
        <f t="shared" si="27"/>
        <v>1300</v>
      </c>
      <c r="I14" s="15">
        <f>'[3]31'!J16</f>
        <v>270</v>
      </c>
      <c r="J14" s="16">
        <f>'[3]31'!K16</f>
        <v>0</v>
      </c>
      <c r="K14" s="16">
        <f>'[3]31'!L16</f>
        <v>0</v>
      </c>
      <c r="L14" s="16">
        <f>'[3]31'!M16</f>
        <v>0</v>
      </c>
      <c r="M14" s="16">
        <f>'[3]31'!N16</f>
        <v>0</v>
      </c>
      <c r="N14" s="16">
        <f>'[3]31'!O16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W14" s="199">
        <v>26.99</v>
      </c>
      <c r="AX14" s="199">
        <v>0</v>
      </c>
      <c r="AY14" s="199">
        <v>0</v>
      </c>
      <c r="AZ14" s="199">
        <v>0</v>
      </c>
      <c r="BA14" s="199">
        <v>0</v>
      </c>
      <c r="BB14" s="199">
        <v>0</v>
      </c>
      <c r="BC14" s="8">
        <f t="shared" si="19"/>
        <v>26.99</v>
      </c>
      <c r="BD14" s="199">
        <v>26.99</v>
      </c>
      <c r="BE14" s="199">
        <v>0</v>
      </c>
      <c r="BF14" s="199">
        <v>0</v>
      </c>
      <c r="BG14" s="199">
        <v>0</v>
      </c>
      <c r="BH14" s="199">
        <v>0</v>
      </c>
      <c r="BI14" s="199">
        <v>0</v>
      </c>
      <c r="BJ14" s="8">
        <f t="shared" si="20"/>
        <v>26.99</v>
      </c>
      <c r="BL14" s="8">
        <f t="shared" si="21"/>
        <v>0</v>
      </c>
      <c r="BM14" s="8">
        <f t="shared" si="22"/>
        <v>0</v>
      </c>
      <c r="BN14" s="8">
        <f t="shared" si="23"/>
        <v>26.99</v>
      </c>
      <c r="BO14" s="8">
        <f t="shared" si="24"/>
        <v>26.99</v>
      </c>
      <c r="BP14" s="139">
        <f t="shared" si="25"/>
        <v>-26.99</v>
      </c>
      <c r="BQ14" s="139">
        <f t="shared" si="26"/>
        <v>-26.99</v>
      </c>
    </row>
    <row r="15" spans="1:69">
      <c r="A15" s="8" t="s">
        <v>57</v>
      </c>
      <c r="B15" s="15">
        <f>'[3]31'!B17</f>
        <v>320</v>
      </c>
      <c r="C15" s="16">
        <f>'[3]31'!C17</f>
        <v>0</v>
      </c>
      <c r="D15" s="16">
        <f>'[3]31'!D17</f>
        <v>0</v>
      </c>
      <c r="E15" s="16">
        <f>'[3]31'!E17</f>
        <v>0</v>
      </c>
      <c r="F15" s="16">
        <f>'[3]31'!F17</f>
        <v>980</v>
      </c>
      <c r="G15" s="16">
        <f>'[3]31'!G17</f>
        <v>0</v>
      </c>
      <c r="H15" s="17">
        <f t="shared" si="27"/>
        <v>1300</v>
      </c>
      <c r="I15" s="15">
        <f>'[3]31'!J17</f>
        <v>270</v>
      </c>
      <c r="J15" s="16">
        <f>'[3]31'!K17</f>
        <v>0</v>
      </c>
      <c r="K15" s="16">
        <f>'[3]31'!L17</f>
        <v>0</v>
      </c>
      <c r="L15" s="16">
        <f>'[3]31'!M17</f>
        <v>0</v>
      </c>
      <c r="M15" s="16">
        <f>'[3]31'!N17</f>
        <v>0</v>
      </c>
      <c r="N15" s="16">
        <f>'[3]31'!O17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W15" s="199">
        <v>26.99</v>
      </c>
      <c r="AX15" s="199">
        <v>0</v>
      </c>
      <c r="AY15" s="199">
        <v>0</v>
      </c>
      <c r="AZ15" s="199">
        <v>0</v>
      </c>
      <c r="BA15" s="199">
        <v>0</v>
      </c>
      <c r="BB15" s="199">
        <v>0</v>
      </c>
      <c r="BC15" s="8">
        <f t="shared" si="19"/>
        <v>26.99</v>
      </c>
      <c r="BD15" s="199">
        <v>26.99</v>
      </c>
      <c r="BE15" s="199">
        <v>0</v>
      </c>
      <c r="BF15" s="199">
        <v>0</v>
      </c>
      <c r="BG15" s="199">
        <v>0</v>
      </c>
      <c r="BH15" s="199">
        <v>0</v>
      </c>
      <c r="BI15" s="199">
        <v>0</v>
      </c>
      <c r="BJ15" s="8">
        <f t="shared" si="20"/>
        <v>26.99</v>
      </c>
      <c r="BL15" s="8">
        <f t="shared" si="21"/>
        <v>0</v>
      </c>
      <c r="BM15" s="8">
        <f t="shared" si="22"/>
        <v>0</v>
      </c>
      <c r="BN15" s="8">
        <f t="shared" si="23"/>
        <v>26.99</v>
      </c>
      <c r="BO15" s="8">
        <f t="shared" si="24"/>
        <v>26.99</v>
      </c>
      <c r="BP15" s="139">
        <f t="shared" si="25"/>
        <v>-26.99</v>
      </c>
      <c r="BQ15" s="139">
        <f t="shared" si="26"/>
        <v>-26.99</v>
      </c>
    </row>
    <row r="16" spans="1:69">
      <c r="A16" s="8" t="s">
        <v>58</v>
      </c>
      <c r="B16" s="15">
        <f>'[3]31'!B18</f>
        <v>320</v>
      </c>
      <c r="C16" s="16">
        <f>'[3]31'!C18</f>
        <v>0</v>
      </c>
      <c r="D16" s="16">
        <f>'[3]31'!D18</f>
        <v>0</v>
      </c>
      <c r="E16" s="16">
        <f>'[3]31'!E18</f>
        <v>0</v>
      </c>
      <c r="F16" s="16">
        <f>'[3]31'!F18</f>
        <v>980</v>
      </c>
      <c r="G16" s="16">
        <f>'[3]31'!G18</f>
        <v>0</v>
      </c>
      <c r="H16" s="17">
        <f t="shared" si="27"/>
        <v>1300</v>
      </c>
      <c r="I16" s="15">
        <f>'[3]31'!J18</f>
        <v>270</v>
      </c>
      <c r="J16" s="16">
        <f>'[3]31'!K18</f>
        <v>0</v>
      </c>
      <c r="K16" s="16">
        <f>'[3]31'!L18</f>
        <v>0</v>
      </c>
      <c r="L16" s="16">
        <f>'[3]31'!M18</f>
        <v>0</v>
      </c>
      <c r="M16" s="16">
        <f>'[3]31'!N18</f>
        <v>0</v>
      </c>
      <c r="N16" s="16">
        <f>'[3]31'!O18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W16" s="199">
        <v>26.99</v>
      </c>
      <c r="AX16" s="199">
        <v>0</v>
      </c>
      <c r="AY16" s="199">
        <v>0</v>
      </c>
      <c r="AZ16" s="199">
        <v>0</v>
      </c>
      <c r="BA16" s="199">
        <v>0</v>
      </c>
      <c r="BB16" s="199">
        <v>0</v>
      </c>
      <c r="BC16" s="8">
        <f t="shared" si="19"/>
        <v>26.99</v>
      </c>
      <c r="BD16" s="199">
        <v>26.99</v>
      </c>
      <c r="BE16" s="199">
        <v>0</v>
      </c>
      <c r="BF16" s="199">
        <v>0</v>
      </c>
      <c r="BG16" s="199">
        <v>0</v>
      </c>
      <c r="BH16" s="199">
        <v>0</v>
      </c>
      <c r="BI16" s="199">
        <v>0</v>
      </c>
      <c r="BJ16" s="8">
        <f t="shared" si="20"/>
        <v>26.99</v>
      </c>
      <c r="BL16" s="8">
        <f t="shared" si="21"/>
        <v>0</v>
      </c>
      <c r="BM16" s="8">
        <f t="shared" si="22"/>
        <v>0</v>
      </c>
      <c r="BN16" s="8">
        <f t="shared" si="23"/>
        <v>26.99</v>
      </c>
      <c r="BO16" s="8">
        <f t="shared" si="24"/>
        <v>26.99</v>
      </c>
      <c r="BP16" s="139">
        <f t="shared" si="25"/>
        <v>-26.99</v>
      </c>
      <c r="BQ16" s="139">
        <f t="shared" si="26"/>
        <v>-26.99</v>
      </c>
    </row>
    <row r="17" spans="1:69">
      <c r="A17" s="8" t="s">
        <v>59</v>
      </c>
      <c r="B17" s="15">
        <f>'[3]31'!B19</f>
        <v>320</v>
      </c>
      <c r="C17" s="16">
        <f>'[3]31'!C19</f>
        <v>0</v>
      </c>
      <c r="D17" s="16">
        <f>'[3]31'!D19</f>
        <v>0</v>
      </c>
      <c r="E17" s="16">
        <f>'[3]31'!E19</f>
        <v>0</v>
      </c>
      <c r="F17" s="16">
        <f>'[3]31'!F19</f>
        <v>980</v>
      </c>
      <c r="G17" s="16">
        <f>'[3]31'!G19</f>
        <v>0</v>
      </c>
      <c r="H17" s="17">
        <f t="shared" si="27"/>
        <v>1300</v>
      </c>
      <c r="I17" s="15">
        <f>'[3]31'!J19</f>
        <v>270</v>
      </c>
      <c r="J17" s="16">
        <f>'[3]31'!K19</f>
        <v>0</v>
      </c>
      <c r="K17" s="16">
        <f>'[3]31'!L19</f>
        <v>0</v>
      </c>
      <c r="L17" s="16">
        <f>'[3]31'!M19</f>
        <v>0</v>
      </c>
      <c r="M17" s="16">
        <f>'[3]31'!N19</f>
        <v>0</v>
      </c>
      <c r="N17" s="16">
        <f>'[3]31'!O19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W17" s="199">
        <v>26.99</v>
      </c>
      <c r="AX17" s="199">
        <v>0</v>
      </c>
      <c r="AY17" s="199">
        <v>0</v>
      </c>
      <c r="AZ17" s="199">
        <v>0</v>
      </c>
      <c r="BA17" s="199">
        <v>0</v>
      </c>
      <c r="BB17" s="199">
        <v>0</v>
      </c>
      <c r="BC17" s="8">
        <f t="shared" si="19"/>
        <v>26.99</v>
      </c>
      <c r="BD17" s="199">
        <v>26.99</v>
      </c>
      <c r="BE17" s="199">
        <v>0</v>
      </c>
      <c r="BF17" s="199">
        <v>0</v>
      </c>
      <c r="BG17" s="199">
        <v>0</v>
      </c>
      <c r="BH17" s="199">
        <v>0</v>
      </c>
      <c r="BI17" s="199">
        <v>0</v>
      </c>
      <c r="BJ17" s="8">
        <f t="shared" si="20"/>
        <v>26.99</v>
      </c>
      <c r="BL17" s="8">
        <f t="shared" si="21"/>
        <v>0</v>
      </c>
      <c r="BM17" s="8">
        <f t="shared" si="22"/>
        <v>0</v>
      </c>
      <c r="BN17" s="8">
        <f t="shared" si="23"/>
        <v>26.99</v>
      </c>
      <c r="BO17" s="8">
        <f t="shared" si="24"/>
        <v>26.99</v>
      </c>
      <c r="BP17" s="139">
        <f t="shared" si="25"/>
        <v>-26.99</v>
      </c>
      <c r="BQ17" s="139">
        <f t="shared" si="26"/>
        <v>-26.99</v>
      </c>
    </row>
    <row r="18" spans="1:69">
      <c r="A18" s="8" t="s">
        <v>60</v>
      </c>
      <c r="B18" s="15">
        <f>'[3]31'!B20</f>
        <v>320</v>
      </c>
      <c r="C18" s="16">
        <f>'[3]31'!C20</f>
        <v>0</v>
      </c>
      <c r="D18" s="16">
        <f>'[3]31'!D20</f>
        <v>0</v>
      </c>
      <c r="E18" s="16">
        <f>'[3]31'!E20</f>
        <v>0</v>
      </c>
      <c r="F18" s="16">
        <f>'[3]31'!F20</f>
        <v>980</v>
      </c>
      <c r="G18" s="16">
        <f>'[3]31'!G20</f>
        <v>0</v>
      </c>
      <c r="H18" s="17">
        <f t="shared" si="27"/>
        <v>1300</v>
      </c>
      <c r="I18" s="15">
        <f>'[3]31'!J20</f>
        <v>270</v>
      </c>
      <c r="J18" s="16">
        <f>'[3]31'!K20</f>
        <v>0</v>
      </c>
      <c r="K18" s="16">
        <f>'[3]31'!L20</f>
        <v>0</v>
      </c>
      <c r="L18" s="16">
        <f>'[3]31'!M20</f>
        <v>0</v>
      </c>
      <c r="M18" s="16">
        <f>'[3]31'!N20</f>
        <v>0</v>
      </c>
      <c r="N18" s="16">
        <f>'[3]31'!O20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W18" s="199">
        <v>26.99</v>
      </c>
      <c r="AX18" s="199">
        <v>0</v>
      </c>
      <c r="AY18" s="199">
        <v>0</v>
      </c>
      <c r="AZ18" s="199">
        <v>0</v>
      </c>
      <c r="BA18" s="199">
        <v>0</v>
      </c>
      <c r="BB18" s="199">
        <v>0</v>
      </c>
      <c r="BC18" s="8">
        <f t="shared" si="19"/>
        <v>26.99</v>
      </c>
      <c r="BD18" s="199">
        <v>26.99</v>
      </c>
      <c r="BE18" s="199">
        <v>0</v>
      </c>
      <c r="BF18" s="199">
        <v>0</v>
      </c>
      <c r="BG18" s="199">
        <v>0</v>
      </c>
      <c r="BH18" s="199">
        <v>0</v>
      </c>
      <c r="BI18" s="199">
        <v>0</v>
      </c>
      <c r="BJ18" s="8">
        <f t="shared" si="20"/>
        <v>26.99</v>
      </c>
      <c r="BL18" s="8">
        <f t="shared" si="21"/>
        <v>0</v>
      </c>
      <c r="BM18" s="8">
        <f t="shared" si="22"/>
        <v>0</v>
      </c>
      <c r="BN18" s="8">
        <f t="shared" si="23"/>
        <v>26.99</v>
      </c>
      <c r="BO18" s="8">
        <f t="shared" si="24"/>
        <v>26.99</v>
      </c>
      <c r="BP18" s="139">
        <f t="shared" si="25"/>
        <v>-26.99</v>
      </c>
      <c r="BQ18" s="139">
        <f t="shared" si="26"/>
        <v>-26.99</v>
      </c>
    </row>
    <row r="19" spans="1:69">
      <c r="A19" s="8" t="s">
        <v>61</v>
      </c>
      <c r="B19" s="15">
        <f>'[3]31'!B21</f>
        <v>320</v>
      </c>
      <c r="C19" s="16">
        <f>'[3]31'!C21</f>
        <v>0</v>
      </c>
      <c r="D19" s="16">
        <f>'[3]31'!D21</f>
        <v>0</v>
      </c>
      <c r="E19" s="16">
        <f>'[3]31'!E21</f>
        <v>0</v>
      </c>
      <c r="F19" s="16">
        <f>'[3]31'!F21</f>
        <v>980</v>
      </c>
      <c r="G19" s="16">
        <f>'[3]31'!G21</f>
        <v>0</v>
      </c>
      <c r="H19" s="17">
        <f t="shared" si="27"/>
        <v>1300</v>
      </c>
      <c r="I19" s="15">
        <f>'[3]31'!J21</f>
        <v>270</v>
      </c>
      <c r="J19" s="16">
        <f>'[3]31'!K21</f>
        <v>0</v>
      </c>
      <c r="K19" s="16">
        <f>'[3]31'!L21</f>
        <v>0</v>
      </c>
      <c r="L19" s="16">
        <f>'[3]31'!M21</f>
        <v>0</v>
      </c>
      <c r="M19" s="16">
        <f>'[3]31'!N21</f>
        <v>0</v>
      </c>
      <c r="N19" s="16">
        <f>'[3]31'!O21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W19" s="199">
        <v>26.99</v>
      </c>
      <c r="AX19" s="199">
        <v>0</v>
      </c>
      <c r="AY19" s="199">
        <v>0</v>
      </c>
      <c r="AZ19" s="199">
        <v>0</v>
      </c>
      <c r="BA19" s="199">
        <v>0</v>
      </c>
      <c r="BB19" s="199">
        <v>0</v>
      </c>
      <c r="BC19" s="8">
        <f t="shared" si="19"/>
        <v>26.99</v>
      </c>
      <c r="BD19" s="199">
        <v>26.99</v>
      </c>
      <c r="BE19" s="199">
        <v>0</v>
      </c>
      <c r="BF19" s="199">
        <v>0</v>
      </c>
      <c r="BG19" s="199">
        <v>0</v>
      </c>
      <c r="BH19" s="199">
        <v>0</v>
      </c>
      <c r="BI19" s="199">
        <v>0</v>
      </c>
      <c r="BJ19" s="8">
        <f t="shared" si="20"/>
        <v>26.99</v>
      </c>
      <c r="BL19" s="8">
        <f t="shared" si="21"/>
        <v>0</v>
      </c>
      <c r="BM19" s="8">
        <f t="shared" si="22"/>
        <v>0</v>
      </c>
      <c r="BN19" s="8">
        <f t="shared" si="23"/>
        <v>26.99</v>
      </c>
      <c r="BO19" s="8">
        <f t="shared" si="24"/>
        <v>26.99</v>
      </c>
      <c r="BP19" s="139">
        <f t="shared" si="25"/>
        <v>-26.99</v>
      </c>
      <c r="BQ19" s="139">
        <f t="shared" si="26"/>
        <v>-26.99</v>
      </c>
    </row>
    <row r="20" spans="1:69">
      <c r="A20" s="8" t="s">
        <v>62</v>
      </c>
      <c r="B20" s="15">
        <f>'[3]31'!B22</f>
        <v>320</v>
      </c>
      <c r="C20" s="16">
        <f>'[3]31'!C22</f>
        <v>0</v>
      </c>
      <c r="D20" s="16">
        <f>'[3]31'!D22</f>
        <v>0</v>
      </c>
      <c r="E20" s="16">
        <f>'[3]31'!E22</f>
        <v>0</v>
      </c>
      <c r="F20" s="16">
        <f>'[3]31'!F22</f>
        <v>980</v>
      </c>
      <c r="G20" s="16">
        <f>'[3]31'!G22</f>
        <v>0</v>
      </c>
      <c r="H20" s="17">
        <f t="shared" si="27"/>
        <v>1300</v>
      </c>
      <c r="I20" s="15">
        <f>'[3]31'!J22</f>
        <v>270</v>
      </c>
      <c r="J20" s="16">
        <f>'[3]31'!K22</f>
        <v>0</v>
      </c>
      <c r="K20" s="16">
        <f>'[3]31'!L22</f>
        <v>0</v>
      </c>
      <c r="L20" s="16">
        <f>'[3]31'!M22</f>
        <v>0</v>
      </c>
      <c r="M20" s="16">
        <f>'[3]31'!N22</f>
        <v>0</v>
      </c>
      <c r="N20" s="16">
        <f>'[3]31'!O22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W20" s="199">
        <v>26.99</v>
      </c>
      <c r="AX20" s="199">
        <v>0</v>
      </c>
      <c r="AY20" s="199">
        <v>0</v>
      </c>
      <c r="AZ20" s="199">
        <v>0</v>
      </c>
      <c r="BA20" s="199">
        <v>0</v>
      </c>
      <c r="BB20" s="199">
        <v>0</v>
      </c>
      <c r="BC20" s="8">
        <f t="shared" si="19"/>
        <v>26.99</v>
      </c>
      <c r="BD20" s="199">
        <v>26.99</v>
      </c>
      <c r="BE20" s="199">
        <v>0</v>
      </c>
      <c r="BF20" s="199">
        <v>0</v>
      </c>
      <c r="BG20" s="199">
        <v>0</v>
      </c>
      <c r="BH20" s="199">
        <v>0</v>
      </c>
      <c r="BI20" s="199">
        <v>0</v>
      </c>
      <c r="BJ20" s="8">
        <f t="shared" si="20"/>
        <v>26.99</v>
      </c>
      <c r="BL20" s="8">
        <f t="shared" si="21"/>
        <v>0</v>
      </c>
      <c r="BM20" s="8">
        <f t="shared" si="22"/>
        <v>0</v>
      </c>
      <c r="BN20" s="8">
        <f t="shared" si="23"/>
        <v>26.99</v>
      </c>
      <c r="BO20" s="8">
        <f t="shared" si="24"/>
        <v>26.99</v>
      </c>
      <c r="BP20" s="139">
        <f t="shared" si="25"/>
        <v>-26.99</v>
      </c>
      <c r="BQ20" s="139">
        <f t="shared" si="26"/>
        <v>-26.99</v>
      </c>
    </row>
    <row r="21" spans="1:69">
      <c r="A21" s="8" t="s">
        <v>63</v>
      </c>
      <c r="B21" s="15">
        <f>'[3]31'!B23</f>
        <v>320</v>
      </c>
      <c r="C21" s="16">
        <f>'[3]31'!C23</f>
        <v>0</v>
      </c>
      <c r="D21" s="16">
        <f>'[3]31'!D23</f>
        <v>0</v>
      </c>
      <c r="E21" s="16">
        <f>'[3]31'!E23</f>
        <v>0</v>
      </c>
      <c r="F21" s="16">
        <f>'[3]31'!F23</f>
        <v>980</v>
      </c>
      <c r="G21" s="16">
        <f>'[3]31'!G23</f>
        <v>0</v>
      </c>
      <c r="H21" s="17">
        <f t="shared" si="27"/>
        <v>1300</v>
      </c>
      <c r="I21" s="15">
        <f>'[3]31'!J23</f>
        <v>270</v>
      </c>
      <c r="J21" s="16">
        <f>'[3]31'!K23</f>
        <v>0</v>
      </c>
      <c r="K21" s="16">
        <f>'[3]31'!L23</f>
        <v>0</v>
      </c>
      <c r="L21" s="16">
        <f>'[3]31'!M23</f>
        <v>0</v>
      </c>
      <c r="M21" s="16">
        <f>'[3]31'!N23</f>
        <v>0</v>
      </c>
      <c r="N21" s="16">
        <f>'[3]31'!O23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W21" s="199">
        <v>26.99</v>
      </c>
      <c r="AX21" s="199">
        <v>0</v>
      </c>
      <c r="AY21" s="199">
        <v>0</v>
      </c>
      <c r="AZ21" s="199">
        <v>0</v>
      </c>
      <c r="BA21" s="199">
        <v>0</v>
      </c>
      <c r="BB21" s="199">
        <v>0</v>
      </c>
      <c r="BC21" s="8">
        <f t="shared" si="19"/>
        <v>26.99</v>
      </c>
      <c r="BD21" s="199">
        <v>26.99</v>
      </c>
      <c r="BE21" s="199">
        <v>0</v>
      </c>
      <c r="BF21" s="199">
        <v>0</v>
      </c>
      <c r="BG21" s="199">
        <v>0</v>
      </c>
      <c r="BH21" s="199">
        <v>0</v>
      </c>
      <c r="BI21" s="199">
        <v>0</v>
      </c>
      <c r="BJ21" s="8">
        <f t="shared" si="20"/>
        <v>26.99</v>
      </c>
      <c r="BL21" s="8">
        <f t="shared" si="21"/>
        <v>0</v>
      </c>
      <c r="BM21" s="8">
        <f t="shared" si="22"/>
        <v>0</v>
      </c>
      <c r="BN21" s="8">
        <f t="shared" si="23"/>
        <v>26.99</v>
      </c>
      <c r="BO21" s="8">
        <f t="shared" si="24"/>
        <v>26.99</v>
      </c>
      <c r="BP21" s="139">
        <f t="shared" si="25"/>
        <v>-26.99</v>
      </c>
      <c r="BQ21" s="139">
        <f t="shared" si="26"/>
        <v>-26.99</v>
      </c>
    </row>
    <row r="22" spans="1:69">
      <c r="A22" s="8" t="s">
        <v>64</v>
      </c>
      <c r="B22" s="15">
        <f>'[3]31'!B24</f>
        <v>320</v>
      </c>
      <c r="C22" s="16">
        <f>'[3]31'!C24</f>
        <v>0</v>
      </c>
      <c r="D22" s="16">
        <f>'[3]31'!D24</f>
        <v>0</v>
      </c>
      <c r="E22" s="16">
        <f>'[3]31'!E24</f>
        <v>0</v>
      </c>
      <c r="F22" s="16">
        <f>'[3]31'!F24</f>
        <v>980</v>
      </c>
      <c r="G22" s="16">
        <f>'[3]31'!G24</f>
        <v>0</v>
      </c>
      <c r="H22" s="17">
        <f t="shared" si="27"/>
        <v>1300</v>
      </c>
      <c r="I22" s="15">
        <f>'[3]31'!J24</f>
        <v>270</v>
      </c>
      <c r="J22" s="16">
        <f>'[3]31'!K24</f>
        <v>0</v>
      </c>
      <c r="K22" s="16">
        <f>'[3]31'!L24</f>
        <v>0</v>
      </c>
      <c r="L22" s="16">
        <f>'[3]31'!M24</f>
        <v>0</v>
      </c>
      <c r="M22" s="16">
        <f>'[3]31'!N24</f>
        <v>0</v>
      </c>
      <c r="N22" s="16">
        <f>'[3]31'!O24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W22" s="199">
        <v>26.99</v>
      </c>
      <c r="AX22" s="199">
        <v>0</v>
      </c>
      <c r="AY22" s="199">
        <v>0</v>
      </c>
      <c r="AZ22" s="199">
        <v>0</v>
      </c>
      <c r="BA22" s="199">
        <v>0</v>
      </c>
      <c r="BB22" s="199">
        <v>0</v>
      </c>
      <c r="BC22" s="8">
        <f t="shared" si="19"/>
        <v>26.99</v>
      </c>
      <c r="BD22" s="199">
        <v>26.99</v>
      </c>
      <c r="BE22" s="199">
        <v>0</v>
      </c>
      <c r="BF22" s="199">
        <v>0</v>
      </c>
      <c r="BG22" s="199">
        <v>0</v>
      </c>
      <c r="BH22" s="199">
        <v>0</v>
      </c>
      <c r="BI22" s="199">
        <v>0</v>
      </c>
      <c r="BJ22" s="8">
        <f t="shared" si="20"/>
        <v>26.99</v>
      </c>
      <c r="BL22" s="8">
        <f t="shared" si="21"/>
        <v>0</v>
      </c>
      <c r="BM22" s="8">
        <f t="shared" si="22"/>
        <v>0</v>
      </c>
      <c r="BN22" s="8">
        <f t="shared" si="23"/>
        <v>26.99</v>
      </c>
      <c r="BO22" s="8">
        <f t="shared" si="24"/>
        <v>26.99</v>
      </c>
      <c r="BP22" s="139">
        <f t="shared" si="25"/>
        <v>-26.99</v>
      </c>
      <c r="BQ22" s="139">
        <f t="shared" si="26"/>
        <v>-26.99</v>
      </c>
    </row>
    <row r="23" spans="1:69">
      <c r="A23" s="8" t="s">
        <v>65</v>
      </c>
      <c r="B23" s="15">
        <f>'[3]31'!B25</f>
        <v>320</v>
      </c>
      <c r="C23" s="16">
        <f>'[3]31'!C25</f>
        <v>0</v>
      </c>
      <c r="D23" s="16">
        <f>'[3]31'!D25</f>
        <v>0</v>
      </c>
      <c r="E23" s="16">
        <f>'[3]31'!E25</f>
        <v>0</v>
      </c>
      <c r="F23" s="16">
        <f>'[3]31'!F25</f>
        <v>980</v>
      </c>
      <c r="G23" s="16">
        <f>'[3]31'!G25</f>
        <v>0</v>
      </c>
      <c r="H23" s="17">
        <f t="shared" si="27"/>
        <v>1300</v>
      </c>
      <c r="I23" s="15">
        <f>'[3]31'!J25</f>
        <v>270</v>
      </c>
      <c r="J23" s="16">
        <f>'[3]31'!K25</f>
        <v>0</v>
      </c>
      <c r="K23" s="16">
        <f>'[3]31'!L25</f>
        <v>0</v>
      </c>
      <c r="L23" s="16">
        <f>'[3]31'!M25</f>
        <v>0</v>
      </c>
      <c r="M23" s="16">
        <f>'[3]31'!N25</f>
        <v>0</v>
      </c>
      <c r="N23" s="16">
        <f>'[3]31'!O25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W23" s="199">
        <v>26.99</v>
      </c>
      <c r="AX23" s="199">
        <v>0</v>
      </c>
      <c r="AY23" s="199">
        <v>0</v>
      </c>
      <c r="AZ23" s="199">
        <v>0</v>
      </c>
      <c r="BA23" s="199">
        <v>0</v>
      </c>
      <c r="BB23" s="199">
        <v>0</v>
      </c>
      <c r="BC23" s="8">
        <f t="shared" si="19"/>
        <v>26.99</v>
      </c>
      <c r="BD23" s="199">
        <v>26.99</v>
      </c>
      <c r="BE23" s="199">
        <v>0</v>
      </c>
      <c r="BF23" s="199">
        <v>0</v>
      </c>
      <c r="BG23" s="199">
        <v>0</v>
      </c>
      <c r="BH23" s="199">
        <v>0</v>
      </c>
      <c r="BI23" s="199">
        <v>0</v>
      </c>
      <c r="BJ23" s="8">
        <f t="shared" si="20"/>
        <v>26.99</v>
      </c>
      <c r="BL23" s="8">
        <f t="shared" si="21"/>
        <v>0</v>
      </c>
      <c r="BM23" s="8">
        <f t="shared" si="22"/>
        <v>0</v>
      </c>
      <c r="BN23" s="8">
        <f t="shared" si="23"/>
        <v>26.99</v>
      </c>
      <c r="BO23" s="8">
        <f t="shared" si="24"/>
        <v>26.99</v>
      </c>
      <c r="BP23" s="139">
        <f t="shared" si="25"/>
        <v>-26.99</v>
      </c>
      <c r="BQ23" s="139">
        <f t="shared" si="26"/>
        <v>-26.99</v>
      </c>
    </row>
    <row r="24" spans="1:69">
      <c r="A24" s="8" t="s">
        <v>66</v>
      </c>
      <c r="B24" s="15">
        <f>'[3]31'!B26</f>
        <v>320</v>
      </c>
      <c r="C24" s="16">
        <f>'[3]31'!C26</f>
        <v>0</v>
      </c>
      <c r="D24" s="16">
        <f>'[3]31'!D26</f>
        <v>0</v>
      </c>
      <c r="E24" s="16">
        <f>'[3]31'!E26</f>
        <v>0</v>
      </c>
      <c r="F24" s="16">
        <f>'[3]31'!F26</f>
        <v>980</v>
      </c>
      <c r="G24" s="16">
        <f>'[3]31'!G26</f>
        <v>0</v>
      </c>
      <c r="H24" s="17">
        <f t="shared" si="27"/>
        <v>1300</v>
      </c>
      <c r="I24" s="15">
        <f>'[3]31'!J26</f>
        <v>270</v>
      </c>
      <c r="J24" s="16">
        <f>'[3]31'!K26</f>
        <v>0</v>
      </c>
      <c r="K24" s="16">
        <f>'[3]31'!L26</f>
        <v>0</v>
      </c>
      <c r="L24" s="16">
        <f>'[3]31'!M26</f>
        <v>0</v>
      </c>
      <c r="M24" s="16">
        <f>'[3]31'!N26</f>
        <v>0</v>
      </c>
      <c r="N24" s="16">
        <f>'[3]31'!O26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W24" s="199">
        <v>26.99</v>
      </c>
      <c r="AX24" s="199">
        <v>0</v>
      </c>
      <c r="AY24" s="199">
        <v>0</v>
      </c>
      <c r="AZ24" s="199">
        <v>0</v>
      </c>
      <c r="BA24" s="199">
        <v>0</v>
      </c>
      <c r="BB24" s="199">
        <v>0</v>
      </c>
      <c r="BC24" s="8">
        <f t="shared" si="19"/>
        <v>26.99</v>
      </c>
      <c r="BD24" s="199">
        <v>26.99</v>
      </c>
      <c r="BE24" s="199">
        <v>0</v>
      </c>
      <c r="BF24" s="199">
        <v>0</v>
      </c>
      <c r="BG24" s="199">
        <v>0</v>
      </c>
      <c r="BH24" s="199">
        <v>0</v>
      </c>
      <c r="BI24" s="199">
        <v>0</v>
      </c>
      <c r="BJ24" s="8">
        <f t="shared" si="20"/>
        <v>26.99</v>
      </c>
      <c r="BL24" s="8">
        <f t="shared" si="21"/>
        <v>0</v>
      </c>
      <c r="BM24" s="8">
        <f t="shared" si="22"/>
        <v>0</v>
      </c>
      <c r="BN24" s="8">
        <f t="shared" si="23"/>
        <v>26.99</v>
      </c>
      <c r="BO24" s="8">
        <f t="shared" si="24"/>
        <v>26.99</v>
      </c>
      <c r="BP24" s="139">
        <f t="shared" si="25"/>
        <v>-26.99</v>
      </c>
      <c r="BQ24" s="139">
        <f t="shared" si="26"/>
        <v>-26.99</v>
      </c>
    </row>
    <row r="25" spans="1:69">
      <c r="A25" s="8" t="s">
        <v>67</v>
      </c>
      <c r="B25" s="15">
        <f>'[3]31'!B27</f>
        <v>320</v>
      </c>
      <c r="C25" s="16">
        <f>'[3]31'!C27</f>
        <v>0</v>
      </c>
      <c r="D25" s="16">
        <f>'[3]31'!D27</f>
        <v>0</v>
      </c>
      <c r="E25" s="16">
        <f>'[3]31'!E27</f>
        <v>0</v>
      </c>
      <c r="F25" s="16">
        <f>'[3]31'!F27</f>
        <v>980</v>
      </c>
      <c r="G25" s="16">
        <f>'[3]31'!G27</f>
        <v>0</v>
      </c>
      <c r="H25" s="17">
        <f t="shared" si="27"/>
        <v>1300</v>
      </c>
      <c r="I25" s="15">
        <f>'[3]31'!J27</f>
        <v>270</v>
      </c>
      <c r="J25" s="16">
        <f>'[3]31'!K27</f>
        <v>0</v>
      </c>
      <c r="K25" s="16">
        <f>'[3]31'!L27</f>
        <v>0</v>
      </c>
      <c r="L25" s="16">
        <f>'[3]31'!M27</f>
        <v>0</v>
      </c>
      <c r="M25" s="16">
        <f>'[3]31'!N27</f>
        <v>0</v>
      </c>
      <c r="N25" s="16">
        <f>'[3]31'!O27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W25" s="199">
        <v>26.99</v>
      </c>
      <c r="AX25" s="199">
        <v>0</v>
      </c>
      <c r="AY25" s="199">
        <v>0</v>
      </c>
      <c r="AZ25" s="199">
        <v>0</v>
      </c>
      <c r="BA25" s="199">
        <v>0</v>
      </c>
      <c r="BB25" s="199">
        <v>0</v>
      </c>
      <c r="BC25" s="8">
        <f t="shared" si="19"/>
        <v>26.99</v>
      </c>
      <c r="BD25" s="199">
        <v>26.99</v>
      </c>
      <c r="BE25" s="199">
        <v>0</v>
      </c>
      <c r="BF25" s="199">
        <v>0</v>
      </c>
      <c r="BG25" s="199">
        <v>0</v>
      </c>
      <c r="BH25" s="199">
        <v>0</v>
      </c>
      <c r="BI25" s="199">
        <v>0</v>
      </c>
      <c r="BJ25" s="8">
        <f t="shared" si="20"/>
        <v>26.99</v>
      </c>
      <c r="BL25" s="8">
        <f t="shared" si="21"/>
        <v>0</v>
      </c>
      <c r="BM25" s="8">
        <f t="shared" si="22"/>
        <v>0</v>
      </c>
      <c r="BN25" s="8">
        <f t="shared" si="23"/>
        <v>26.99</v>
      </c>
      <c r="BO25" s="8">
        <f t="shared" si="24"/>
        <v>26.99</v>
      </c>
      <c r="BP25" s="139">
        <f t="shared" si="25"/>
        <v>-26.99</v>
      </c>
      <c r="BQ25" s="139">
        <f t="shared" si="26"/>
        <v>-26.99</v>
      </c>
    </row>
    <row r="26" spans="1:69">
      <c r="A26" s="8" t="s">
        <v>68</v>
      </c>
      <c r="B26" s="15">
        <f>'[3]31'!B28</f>
        <v>320</v>
      </c>
      <c r="C26" s="16">
        <f>'[3]31'!C28</f>
        <v>0</v>
      </c>
      <c r="D26" s="16">
        <f>'[3]31'!D28</f>
        <v>0</v>
      </c>
      <c r="E26" s="16">
        <f>'[3]31'!E28</f>
        <v>0</v>
      </c>
      <c r="F26" s="16">
        <f>'[3]31'!F28</f>
        <v>980</v>
      </c>
      <c r="G26" s="16">
        <f>'[3]31'!G28</f>
        <v>0</v>
      </c>
      <c r="H26" s="17">
        <f t="shared" si="27"/>
        <v>1300</v>
      </c>
      <c r="I26" s="15">
        <f>'[3]31'!J28</f>
        <v>270</v>
      </c>
      <c r="J26" s="16">
        <f>'[3]31'!K28</f>
        <v>0</v>
      </c>
      <c r="K26" s="16">
        <f>'[3]31'!L28</f>
        <v>0</v>
      </c>
      <c r="L26" s="16">
        <f>'[3]31'!M28</f>
        <v>0</v>
      </c>
      <c r="M26" s="16">
        <f>'[3]31'!N28</f>
        <v>0</v>
      </c>
      <c r="N26" s="16">
        <f>'[3]31'!O28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W26" s="199">
        <v>26.99</v>
      </c>
      <c r="AX26" s="199">
        <v>0</v>
      </c>
      <c r="AY26" s="199">
        <v>0</v>
      </c>
      <c r="AZ26" s="199">
        <v>0</v>
      </c>
      <c r="BA26" s="199">
        <v>0</v>
      </c>
      <c r="BB26" s="199">
        <v>0</v>
      </c>
      <c r="BC26" s="8">
        <f t="shared" si="19"/>
        <v>26.99</v>
      </c>
      <c r="BD26" s="199">
        <v>26.99</v>
      </c>
      <c r="BE26" s="199">
        <v>0</v>
      </c>
      <c r="BF26" s="199">
        <v>0</v>
      </c>
      <c r="BG26" s="199">
        <v>0</v>
      </c>
      <c r="BH26" s="199">
        <v>0</v>
      </c>
      <c r="BI26" s="199">
        <v>0</v>
      </c>
      <c r="BJ26" s="8">
        <f t="shared" si="20"/>
        <v>26.99</v>
      </c>
      <c r="BL26" s="8">
        <f t="shared" si="21"/>
        <v>0</v>
      </c>
      <c r="BM26" s="8">
        <f t="shared" si="22"/>
        <v>0</v>
      </c>
      <c r="BN26" s="8">
        <f t="shared" si="23"/>
        <v>26.99</v>
      </c>
      <c r="BO26" s="8">
        <f t="shared" si="24"/>
        <v>26.99</v>
      </c>
      <c r="BP26" s="139">
        <f t="shared" si="25"/>
        <v>-26.99</v>
      </c>
      <c r="BQ26" s="139">
        <f t="shared" si="26"/>
        <v>-26.99</v>
      </c>
    </row>
    <row r="27" spans="1:69">
      <c r="A27" s="8" t="s">
        <v>69</v>
      </c>
      <c r="B27" s="15">
        <f>'[3]31'!B29</f>
        <v>320</v>
      </c>
      <c r="C27" s="16">
        <f>'[3]31'!C29</f>
        <v>0</v>
      </c>
      <c r="D27" s="16">
        <f>'[3]31'!D29</f>
        <v>0</v>
      </c>
      <c r="E27" s="16">
        <f>'[3]31'!E29</f>
        <v>0</v>
      </c>
      <c r="F27" s="16">
        <f>'[3]31'!F29</f>
        <v>980</v>
      </c>
      <c r="G27" s="16">
        <f>'[3]31'!G29</f>
        <v>0</v>
      </c>
      <c r="H27" s="17">
        <f t="shared" si="27"/>
        <v>1300</v>
      </c>
      <c r="I27" s="15">
        <f>'[3]31'!J29</f>
        <v>270</v>
      </c>
      <c r="J27" s="16">
        <f>'[3]31'!K29</f>
        <v>0</v>
      </c>
      <c r="K27" s="16">
        <f>'[3]31'!L29</f>
        <v>0</v>
      </c>
      <c r="L27" s="16">
        <f>'[3]31'!M29</f>
        <v>0</v>
      </c>
      <c r="M27" s="16">
        <f>'[3]31'!N29</f>
        <v>0</v>
      </c>
      <c r="N27" s="16">
        <f>'[3]31'!O29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26.99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26.99</v>
      </c>
      <c r="AE27" s="8">
        <f t="shared" si="11"/>
        <v>26.99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26.99</v>
      </c>
      <c r="AL27" s="8">
        <f t="shared" si="31"/>
        <v>216.01999999999998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216.01999999999998</v>
      </c>
      <c r="AW27" s="199">
        <v>26.99</v>
      </c>
      <c r="AX27" s="199">
        <v>0</v>
      </c>
      <c r="AY27" s="199">
        <v>0</v>
      </c>
      <c r="AZ27" s="199">
        <v>0</v>
      </c>
      <c r="BA27" s="199">
        <v>0</v>
      </c>
      <c r="BB27" s="199">
        <v>0</v>
      </c>
      <c r="BC27" s="8">
        <f t="shared" si="19"/>
        <v>26.99</v>
      </c>
      <c r="BD27" s="199">
        <v>26.99</v>
      </c>
      <c r="BE27" s="199">
        <v>0</v>
      </c>
      <c r="BF27" s="199">
        <v>0</v>
      </c>
      <c r="BG27" s="199">
        <v>0</v>
      </c>
      <c r="BH27" s="199">
        <v>0</v>
      </c>
      <c r="BI27" s="199">
        <v>0</v>
      </c>
      <c r="BJ27" s="8">
        <f t="shared" si="20"/>
        <v>26.99</v>
      </c>
      <c r="BL27" s="8">
        <f t="shared" si="21"/>
        <v>0</v>
      </c>
      <c r="BM27" s="8">
        <f t="shared" si="22"/>
        <v>0</v>
      </c>
      <c r="BN27" s="8">
        <f t="shared" si="23"/>
        <v>26.99</v>
      </c>
      <c r="BO27" s="8">
        <f t="shared" si="24"/>
        <v>26.99</v>
      </c>
      <c r="BP27" s="139">
        <f t="shared" si="25"/>
        <v>-26.99</v>
      </c>
      <c r="BQ27" s="139">
        <f t="shared" si="26"/>
        <v>-26.99</v>
      </c>
    </row>
    <row r="28" spans="1:69">
      <c r="A28" s="8" t="s">
        <v>70</v>
      </c>
      <c r="B28" s="15">
        <f>'[3]31'!B30</f>
        <v>320</v>
      </c>
      <c r="C28" s="16">
        <f>'[3]31'!C30</f>
        <v>0</v>
      </c>
      <c r="D28" s="16">
        <f>'[3]31'!D30</f>
        <v>0</v>
      </c>
      <c r="E28" s="16">
        <f>'[3]31'!E30</f>
        <v>0</v>
      </c>
      <c r="F28" s="16">
        <f>'[3]31'!F30</f>
        <v>980</v>
      </c>
      <c r="G28" s="16">
        <f>'[3]31'!G30</f>
        <v>0</v>
      </c>
      <c r="H28" s="17">
        <f t="shared" si="27"/>
        <v>1300</v>
      </c>
      <c r="I28" s="15">
        <f>'[3]31'!J30</f>
        <v>270</v>
      </c>
      <c r="J28" s="16">
        <f>'[3]31'!K30</f>
        <v>0</v>
      </c>
      <c r="K28" s="16">
        <f>'[3]31'!L30</f>
        <v>0</v>
      </c>
      <c r="L28" s="16">
        <f>'[3]31'!M30</f>
        <v>0</v>
      </c>
      <c r="M28" s="16">
        <f>'[3]31'!N30</f>
        <v>0</v>
      </c>
      <c r="N28" s="16">
        <f>'[3]31'!O30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24.28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24.28</v>
      </c>
      <c r="AE28" s="8">
        <f t="shared" si="11"/>
        <v>24.28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24.28</v>
      </c>
      <c r="AL28" s="8">
        <f t="shared" si="31"/>
        <v>221.44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221.44</v>
      </c>
      <c r="AW28" s="199">
        <v>24.28</v>
      </c>
      <c r="AX28" s="199">
        <v>0</v>
      </c>
      <c r="AY28" s="199">
        <v>0</v>
      </c>
      <c r="AZ28" s="199">
        <v>0</v>
      </c>
      <c r="BA28" s="199">
        <v>0</v>
      </c>
      <c r="BB28" s="199">
        <v>0</v>
      </c>
      <c r="BC28" s="8">
        <f t="shared" si="19"/>
        <v>24.28</v>
      </c>
      <c r="BD28" s="199">
        <v>24.28</v>
      </c>
      <c r="BE28" s="199">
        <v>0</v>
      </c>
      <c r="BF28" s="199">
        <v>0</v>
      </c>
      <c r="BG28" s="199">
        <v>0</v>
      </c>
      <c r="BH28" s="199">
        <v>0</v>
      </c>
      <c r="BI28" s="199">
        <v>0</v>
      </c>
      <c r="BJ28" s="8">
        <f t="shared" si="20"/>
        <v>24.28</v>
      </c>
      <c r="BL28" s="8">
        <f t="shared" si="21"/>
        <v>0</v>
      </c>
      <c r="BM28" s="8">
        <f t="shared" si="22"/>
        <v>0</v>
      </c>
      <c r="BN28" s="8">
        <f t="shared" si="23"/>
        <v>24.28</v>
      </c>
      <c r="BO28" s="8">
        <f t="shared" si="24"/>
        <v>24.28</v>
      </c>
      <c r="BP28" s="139">
        <f t="shared" si="25"/>
        <v>-24.28</v>
      </c>
      <c r="BQ28" s="139">
        <f t="shared" si="26"/>
        <v>-24.28</v>
      </c>
    </row>
    <row r="29" spans="1:69">
      <c r="A29" s="8" t="s">
        <v>71</v>
      </c>
      <c r="B29" s="15">
        <f>'[3]31'!B31</f>
        <v>320</v>
      </c>
      <c r="C29" s="16">
        <f>'[3]31'!C31</f>
        <v>0</v>
      </c>
      <c r="D29" s="16">
        <f>'[3]31'!D31</f>
        <v>0</v>
      </c>
      <c r="E29" s="16">
        <f>'[3]31'!E31</f>
        <v>0</v>
      </c>
      <c r="F29" s="16">
        <f>'[3]31'!F31</f>
        <v>980</v>
      </c>
      <c r="G29" s="16">
        <f>'[3]31'!G31</f>
        <v>0</v>
      </c>
      <c r="H29" s="17">
        <f t="shared" si="27"/>
        <v>1300</v>
      </c>
      <c r="I29" s="15">
        <f>'[3]31'!J31</f>
        <v>270</v>
      </c>
      <c r="J29" s="16">
        <f>'[3]31'!K31</f>
        <v>0</v>
      </c>
      <c r="K29" s="16">
        <f>'[3]31'!L31</f>
        <v>0</v>
      </c>
      <c r="L29" s="16">
        <f>'[3]31'!M31</f>
        <v>0</v>
      </c>
      <c r="M29" s="16">
        <f>'[3]31'!N31</f>
        <v>0</v>
      </c>
      <c r="N29" s="16">
        <f>'[3]31'!O31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24.28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24.28</v>
      </c>
      <c r="AE29" s="8">
        <f t="shared" si="11"/>
        <v>24.28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24.28</v>
      </c>
      <c r="AL29" s="8">
        <f t="shared" si="31"/>
        <v>221.44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221.44</v>
      </c>
      <c r="AW29" s="199">
        <v>24.28</v>
      </c>
      <c r="AX29" s="199">
        <v>0</v>
      </c>
      <c r="AY29" s="199">
        <v>0</v>
      </c>
      <c r="AZ29" s="199">
        <v>0</v>
      </c>
      <c r="BA29" s="199">
        <v>0</v>
      </c>
      <c r="BB29" s="199">
        <v>0</v>
      </c>
      <c r="BC29" s="8">
        <f t="shared" si="19"/>
        <v>24.28</v>
      </c>
      <c r="BD29" s="199">
        <v>24.28</v>
      </c>
      <c r="BE29" s="199">
        <v>0</v>
      </c>
      <c r="BF29" s="199">
        <v>0</v>
      </c>
      <c r="BG29" s="199">
        <v>0</v>
      </c>
      <c r="BH29" s="199">
        <v>0</v>
      </c>
      <c r="BI29" s="199">
        <v>0</v>
      </c>
      <c r="BJ29" s="8">
        <f t="shared" si="20"/>
        <v>24.28</v>
      </c>
      <c r="BL29" s="8">
        <f t="shared" si="21"/>
        <v>0</v>
      </c>
      <c r="BM29" s="8">
        <f t="shared" si="22"/>
        <v>0</v>
      </c>
      <c r="BN29" s="8">
        <f t="shared" si="23"/>
        <v>24.28</v>
      </c>
      <c r="BO29" s="8">
        <f t="shared" si="24"/>
        <v>24.28</v>
      </c>
      <c r="BP29" s="139">
        <f t="shared" si="25"/>
        <v>-24.28</v>
      </c>
      <c r="BQ29" s="139">
        <f t="shared" si="26"/>
        <v>-24.28</v>
      </c>
    </row>
    <row r="30" spans="1:69">
      <c r="A30" s="8" t="s">
        <v>72</v>
      </c>
      <c r="B30" s="15">
        <f>'[3]31'!B32</f>
        <v>320</v>
      </c>
      <c r="C30" s="16">
        <f>'[3]31'!C32</f>
        <v>0</v>
      </c>
      <c r="D30" s="16">
        <f>'[3]31'!D32</f>
        <v>0</v>
      </c>
      <c r="E30" s="16">
        <f>'[3]31'!E32</f>
        <v>0</v>
      </c>
      <c r="F30" s="16">
        <f>'[3]31'!F32</f>
        <v>980</v>
      </c>
      <c r="G30" s="16">
        <f>'[3]31'!G32</f>
        <v>0</v>
      </c>
      <c r="H30" s="17">
        <f t="shared" si="27"/>
        <v>1300</v>
      </c>
      <c r="I30" s="15">
        <f>'[3]31'!J32</f>
        <v>270</v>
      </c>
      <c r="J30" s="16">
        <f>'[3]31'!K32</f>
        <v>0</v>
      </c>
      <c r="K30" s="16">
        <f>'[3]31'!L32</f>
        <v>0</v>
      </c>
      <c r="L30" s="16">
        <f>'[3]31'!M32</f>
        <v>0</v>
      </c>
      <c r="M30" s="16">
        <f>'[3]31'!N32</f>
        <v>0</v>
      </c>
      <c r="N30" s="16">
        <f>'[3]31'!O32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24.28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24.28</v>
      </c>
      <c r="AE30" s="8">
        <f t="shared" si="11"/>
        <v>24.28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24.28</v>
      </c>
      <c r="AL30" s="8">
        <f t="shared" si="31"/>
        <v>221.44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221.44</v>
      </c>
      <c r="AW30" s="199">
        <v>24.28</v>
      </c>
      <c r="AX30" s="199">
        <v>0</v>
      </c>
      <c r="AY30" s="199">
        <v>0</v>
      </c>
      <c r="AZ30" s="199">
        <v>0</v>
      </c>
      <c r="BA30" s="199">
        <v>0</v>
      </c>
      <c r="BB30" s="199">
        <v>0</v>
      </c>
      <c r="BC30" s="8">
        <f t="shared" si="19"/>
        <v>24.28</v>
      </c>
      <c r="BD30" s="199">
        <v>24.28</v>
      </c>
      <c r="BE30" s="199">
        <v>0</v>
      </c>
      <c r="BF30" s="199">
        <v>0</v>
      </c>
      <c r="BG30" s="199">
        <v>0</v>
      </c>
      <c r="BH30" s="199">
        <v>0</v>
      </c>
      <c r="BI30" s="199">
        <v>0</v>
      </c>
      <c r="BJ30" s="8">
        <f t="shared" si="20"/>
        <v>24.28</v>
      </c>
      <c r="BL30" s="8">
        <f t="shared" si="21"/>
        <v>0</v>
      </c>
      <c r="BM30" s="8">
        <f t="shared" si="22"/>
        <v>0</v>
      </c>
      <c r="BN30" s="8">
        <f t="shared" si="23"/>
        <v>24.28</v>
      </c>
      <c r="BO30" s="8">
        <f t="shared" si="24"/>
        <v>24.28</v>
      </c>
      <c r="BP30" s="139">
        <f t="shared" si="25"/>
        <v>-24.28</v>
      </c>
      <c r="BQ30" s="139">
        <f t="shared" si="26"/>
        <v>-24.28</v>
      </c>
    </row>
    <row r="31" spans="1:69">
      <c r="A31" s="8" t="s">
        <v>73</v>
      </c>
      <c r="B31" s="15">
        <f>'[3]31'!B33</f>
        <v>320</v>
      </c>
      <c r="C31" s="16">
        <f>'[3]31'!C33</f>
        <v>0</v>
      </c>
      <c r="D31" s="16">
        <f>'[3]31'!D33</f>
        <v>0</v>
      </c>
      <c r="E31" s="16">
        <f>'[3]31'!E33</f>
        <v>0</v>
      </c>
      <c r="F31" s="16">
        <f>'[3]31'!F33</f>
        <v>980</v>
      </c>
      <c r="G31" s="16">
        <f>'[3]31'!G33</f>
        <v>0</v>
      </c>
      <c r="H31" s="17">
        <f t="shared" si="27"/>
        <v>1300</v>
      </c>
      <c r="I31" s="15">
        <f>'[3]31'!J33</f>
        <v>270</v>
      </c>
      <c r="J31" s="16">
        <f>'[3]31'!K33</f>
        <v>0</v>
      </c>
      <c r="K31" s="16">
        <f>'[3]31'!L33</f>
        <v>0</v>
      </c>
      <c r="L31" s="16">
        <f>'[3]31'!M33</f>
        <v>0</v>
      </c>
      <c r="M31" s="16">
        <f>'[3]31'!N33</f>
        <v>0</v>
      </c>
      <c r="N31" s="16">
        <f>'[3]31'!O33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24.28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24.28</v>
      </c>
      <c r="AE31" s="8">
        <f t="shared" si="11"/>
        <v>24.28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24.28</v>
      </c>
      <c r="AL31" s="8">
        <f t="shared" si="31"/>
        <v>221.44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221.44</v>
      </c>
      <c r="AW31" s="199">
        <v>24.28</v>
      </c>
      <c r="AX31" s="199">
        <v>0</v>
      </c>
      <c r="AY31" s="199">
        <v>0</v>
      </c>
      <c r="AZ31" s="199">
        <v>0</v>
      </c>
      <c r="BA31" s="199">
        <v>0</v>
      </c>
      <c r="BB31" s="199">
        <v>0</v>
      </c>
      <c r="BC31" s="8">
        <f t="shared" si="19"/>
        <v>24.28</v>
      </c>
      <c r="BD31" s="199">
        <v>24.28</v>
      </c>
      <c r="BE31" s="199">
        <v>0</v>
      </c>
      <c r="BF31" s="199">
        <v>0</v>
      </c>
      <c r="BG31" s="199">
        <v>0</v>
      </c>
      <c r="BH31" s="199">
        <v>0</v>
      </c>
      <c r="BI31" s="199">
        <v>0</v>
      </c>
      <c r="BJ31" s="8">
        <f t="shared" si="20"/>
        <v>24.28</v>
      </c>
      <c r="BL31" s="8">
        <f t="shared" si="21"/>
        <v>0</v>
      </c>
      <c r="BM31" s="8">
        <f t="shared" si="22"/>
        <v>0</v>
      </c>
      <c r="BN31" s="8">
        <f t="shared" si="23"/>
        <v>24.28</v>
      </c>
      <c r="BO31" s="8">
        <f t="shared" si="24"/>
        <v>24.28</v>
      </c>
      <c r="BP31" s="139">
        <f t="shared" si="25"/>
        <v>-24.28</v>
      </c>
      <c r="BQ31" s="139">
        <f t="shared" si="26"/>
        <v>-24.28</v>
      </c>
    </row>
    <row r="32" spans="1:69">
      <c r="A32" s="8" t="s">
        <v>74</v>
      </c>
      <c r="B32" s="15">
        <f>'[3]31'!B34</f>
        <v>320</v>
      </c>
      <c r="C32" s="16">
        <f>'[3]31'!C34</f>
        <v>0</v>
      </c>
      <c r="D32" s="16">
        <f>'[3]31'!D34</f>
        <v>0</v>
      </c>
      <c r="E32" s="16">
        <f>'[3]31'!E34</f>
        <v>0</v>
      </c>
      <c r="F32" s="16">
        <f>'[3]31'!F34</f>
        <v>980</v>
      </c>
      <c r="G32" s="16">
        <f>'[3]31'!G34</f>
        <v>0</v>
      </c>
      <c r="H32" s="17">
        <f t="shared" si="27"/>
        <v>1300</v>
      </c>
      <c r="I32" s="15">
        <f>'[3]31'!J34</f>
        <v>270</v>
      </c>
      <c r="J32" s="16">
        <f>'[3]31'!K34</f>
        <v>0</v>
      </c>
      <c r="K32" s="16">
        <f>'[3]31'!L34</f>
        <v>0</v>
      </c>
      <c r="L32" s="16">
        <f>'[3]31'!M34</f>
        <v>0</v>
      </c>
      <c r="M32" s="16">
        <f>'[3]31'!N34</f>
        <v>0</v>
      </c>
      <c r="N32" s="16">
        <f>'[3]31'!O34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24.28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24.28</v>
      </c>
      <c r="AE32" s="8">
        <f t="shared" si="11"/>
        <v>24.28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24.28</v>
      </c>
      <c r="AL32" s="8">
        <f t="shared" si="31"/>
        <v>221.44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221.44</v>
      </c>
      <c r="AW32" s="199">
        <v>24.28</v>
      </c>
      <c r="AX32" s="199">
        <v>0</v>
      </c>
      <c r="AY32" s="199">
        <v>0</v>
      </c>
      <c r="AZ32" s="199">
        <v>0</v>
      </c>
      <c r="BA32" s="199">
        <v>0</v>
      </c>
      <c r="BB32" s="199">
        <v>0</v>
      </c>
      <c r="BC32" s="8">
        <f t="shared" si="19"/>
        <v>24.28</v>
      </c>
      <c r="BD32" s="199">
        <v>24.28</v>
      </c>
      <c r="BE32" s="199">
        <v>0</v>
      </c>
      <c r="BF32" s="199">
        <v>0</v>
      </c>
      <c r="BG32" s="199">
        <v>0</v>
      </c>
      <c r="BH32" s="199">
        <v>0</v>
      </c>
      <c r="BI32" s="199">
        <v>0</v>
      </c>
      <c r="BJ32" s="8">
        <f t="shared" si="20"/>
        <v>24.28</v>
      </c>
      <c r="BL32" s="8">
        <f t="shared" si="21"/>
        <v>0</v>
      </c>
      <c r="BM32" s="8">
        <f t="shared" si="22"/>
        <v>0</v>
      </c>
      <c r="BN32" s="8">
        <f t="shared" si="23"/>
        <v>24.28</v>
      </c>
      <c r="BO32" s="8">
        <f t="shared" si="24"/>
        <v>24.28</v>
      </c>
      <c r="BP32" s="139">
        <f t="shared" si="25"/>
        <v>-24.28</v>
      </c>
      <c r="BQ32" s="139">
        <f t="shared" si="26"/>
        <v>-24.28</v>
      </c>
    </row>
    <row r="33" spans="1:69">
      <c r="A33" s="8" t="s">
        <v>75</v>
      </c>
      <c r="B33" s="15">
        <f>'[3]31'!B35</f>
        <v>320</v>
      </c>
      <c r="C33" s="16">
        <f>'[3]31'!C35</f>
        <v>0</v>
      </c>
      <c r="D33" s="16">
        <f>'[3]31'!D35</f>
        <v>0</v>
      </c>
      <c r="E33" s="16">
        <f>'[3]31'!E35</f>
        <v>0</v>
      </c>
      <c r="F33" s="16">
        <f>'[3]31'!F35</f>
        <v>980</v>
      </c>
      <c r="G33" s="16">
        <f>'[3]31'!G35</f>
        <v>0</v>
      </c>
      <c r="H33" s="17">
        <f t="shared" si="27"/>
        <v>1300</v>
      </c>
      <c r="I33" s="15">
        <f>'[3]31'!J35</f>
        <v>270</v>
      </c>
      <c r="J33" s="16">
        <f>'[3]31'!K35</f>
        <v>0</v>
      </c>
      <c r="K33" s="16">
        <f>'[3]31'!L35</f>
        <v>0</v>
      </c>
      <c r="L33" s="16">
        <f>'[3]31'!M35</f>
        <v>0</v>
      </c>
      <c r="M33" s="16">
        <f>'[3]31'!N35</f>
        <v>0</v>
      </c>
      <c r="N33" s="16">
        <f>'[3]31'!O35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24.28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24.28</v>
      </c>
      <c r="AE33" s="8">
        <f t="shared" si="11"/>
        <v>24.28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24.28</v>
      </c>
      <c r="AL33" s="8">
        <f t="shared" si="31"/>
        <v>221.44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221.44</v>
      </c>
      <c r="AW33" s="199">
        <v>24.28</v>
      </c>
      <c r="AX33" s="199">
        <v>0</v>
      </c>
      <c r="AY33" s="199">
        <v>0</v>
      </c>
      <c r="AZ33" s="199">
        <v>0</v>
      </c>
      <c r="BA33" s="199">
        <v>0</v>
      </c>
      <c r="BB33" s="199">
        <v>0</v>
      </c>
      <c r="BC33" s="8">
        <f t="shared" si="19"/>
        <v>24.28</v>
      </c>
      <c r="BD33" s="199">
        <v>24.28</v>
      </c>
      <c r="BE33" s="199">
        <v>0</v>
      </c>
      <c r="BF33" s="199">
        <v>0</v>
      </c>
      <c r="BG33" s="199">
        <v>0</v>
      </c>
      <c r="BH33" s="199">
        <v>0</v>
      </c>
      <c r="BI33" s="199">
        <v>0</v>
      </c>
      <c r="BJ33" s="8">
        <f t="shared" si="20"/>
        <v>24.28</v>
      </c>
      <c r="BL33" s="8">
        <f t="shared" si="21"/>
        <v>0</v>
      </c>
      <c r="BM33" s="8">
        <f t="shared" si="22"/>
        <v>0</v>
      </c>
      <c r="BN33" s="8">
        <f t="shared" si="23"/>
        <v>24.28</v>
      </c>
      <c r="BO33" s="8">
        <f t="shared" si="24"/>
        <v>24.28</v>
      </c>
      <c r="BP33" s="139">
        <f t="shared" si="25"/>
        <v>-24.28</v>
      </c>
      <c r="BQ33" s="139">
        <f t="shared" si="26"/>
        <v>-24.28</v>
      </c>
    </row>
    <row r="34" spans="1:69">
      <c r="A34" s="8" t="s">
        <v>76</v>
      </c>
      <c r="B34" s="15">
        <f>'[3]31'!B36</f>
        <v>320</v>
      </c>
      <c r="C34" s="16">
        <f>'[3]31'!C36</f>
        <v>0</v>
      </c>
      <c r="D34" s="16">
        <f>'[3]31'!D36</f>
        <v>0</v>
      </c>
      <c r="E34" s="16">
        <f>'[3]31'!E36</f>
        <v>0</v>
      </c>
      <c r="F34" s="16">
        <f>'[3]31'!F36</f>
        <v>980</v>
      </c>
      <c r="G34" s="16">
        <f>'[3]31'!G36</f>
        <v>0</v>
      </c>
      <c r="H34" s="17">
        <f t="shared" si="27"/>
        <v>1300</v>
      </c>
      <c r="I34" s="15">
        <f>'[3]31'!J36</f>
        <v>270</v>
      </c>
      <c r="J34" s="16">
        <f>'[3]31'!K36</f>
        <v>0</v>
      </c>
      <c r="K34" s="16">
        <f>'[3]31'!L36</f>
        <v>0</v>
      </c>
      <c r="L34" s="16">
        <f>'[3]31'!M36</f>
        <v>0</v>
      </c>
      <c r="M34" s="16">
        <f>'[3]31'!N36</f>
        <v>0</v>
      </c>
      <c r="N34" s="16">
        <f>'[3]31'!O36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24.28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24.28</v>
      </c>
      <c r="AE34" s="8">
        <f t="shared" si="11"/>
        <v>24.28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24.28</v>
      </c>
      <c r="AL34" s="8">
        <f t="shared" si="31"/>
        <v>221.44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221.44</v>
      </c>
      <c r="AW34" s="199">
        <v>24.28</v>
      </c>
      <c r="AX34" s="199">
        <v>0</v>
      </c>
      <c r="AY34" s="199">
        <v>0</v>
      </c>
      <c r="AZ34" s="199">
        <v>0</v>
      </c>
      <c r="BA34" s="199">
        <v>0</v>
      </c>
      <c r="BB34" s="199">
        <v>0</v>
      </c>
      <c r="BC34" s="8">
        <f t="shared" si="19"/>
        <v>24.28</v>
      </c>
      <c r="BD34" s="199">
        <v>24.28</v>
      </c>
      <c r="BE34" s="199">
        <v>0</v>
      </c>
      <c r="BF34" s="199">
        <v>0</v>
      </c>
      <c r="BG34" s="199">
        <v>0</v>
      </c>
      <c r="BH34" s="199">
        <v>0</v>
      </c>
      <c r="BI34" s="199">
        <v>0</v>
      </c>
      <c r="BJ34" s="8">
        <f t="shared" si="20"/>
        <v>24.28</v>
      </c>
      <c r="BL34" s="8">
        <f t="shared" si="21"/>
        <v>0</v>
      </c>
      <c r="BM34" s="8">
        <f t="shared" si="22"/>
        <v>0</v>
      </c>
      <c r="BN34" s="8">
        <f t="shared" si="23"/>
        <v>24.28</v>
      </c>
      <c r="BO34" s="8">
        <f t="shared" si="24"/>
        <v>24.28</v>
      </c>
      <c r="BP34" s="139">
        <f t="shared" si="25"/>
        <v>-24.28</v>
      </c>
      <c r="BQ34" s="139">
        <f t="shared" si="26"/>
        <v>-24.28</v>
      </c>
    </row>
    <row r="35" spans="1:69">
      <c r="A35" s="8" t="s">
        <v>77</v>
      </c>
      <c r="B35" s="15">
        <f>'[3]31'!B37</f>
        <v>320</v>
      </c>
      <c r="C35" s="16">
        <f>'[3]31'!C37</f>
        <v>0</v>
      </c>
      <c r="D35" s="16">
        <f>'[3]31'!D37</f>
        <v>0</v>
      </c>
      <c r="E35" s="16">
        <f>'[3]31'!E37</f>
        <v>0</v>
      </c>
      <c r="F35" s="16">
        <f>'[3]31'!F37</f>
        <v>980</v>
      </c>
      <c r="G35" s="16">
        <f>'[3]31'!G37</f>
        <v>0</v>
      </c>
      <c r="H35" s="17">
        <f t="shared" si="27"/>
        <v>1300</v>
      </c>
      <c r="I35" s="15">
        <f>'[3]31'!J37</f>
        <v>270</v>
      </c>
      <c r="J35" s="16">
        <f>'[3]31'!K37</f>
        <v>0</v>
      </c>
      <c r="K35" s="16">
        <f>'[3]31'!L37</f>
        <v>0</v>
      </c>
      <c r="L35" s="16">
        <f>'[3]31'!M37</f>
        <v>0</v>
      </c>
      <c r="M35" s="16">
        <f>'[3]31'!N37</f>
        <v>0</v>
      </c>
      <c r="N35" s="16">
        <f>'[3]31'!O37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24.28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24.28</v>
      </c>
      <c r="AE35" s="8">
        <f t="shared" si="11"/>
        <v>24.28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24.28</v>
      </c>
      <c r="AL35" s="8">
        <f t="shared" si="31"/>
        <v>221.44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221.44</v>
      </c>
      <c r="AW35" s="199">
        <v>24.28</v>
      </c>
      <c r="AX35" s="199">
        <v>0</v>
      </c>
      <c r="AY35" s="199">
        <v>0</v>
      </c>
      <c r="AZ35" s="199">
        <v>0</v>
      </c>
      <c r="BA35" s="199">
        <v>0</v>
      </c>
      <c r="BB35" s="199">
        <v>0</v>
      </c>
      <c r="BC35" s="8">
        <f t="shared" si="19"/>
        <v>24.28</v>
      </c>
      <c r="BD35" s="199">
        <v>24.28</v>
      </c>
      <c r="BE35" s="199">
        <v>0</v>
      </c>
      <c r="BF35" s="199">
        <v>0</v>
      </c>
      <c r="BG35" s="199">
        <v>0</v>
      </c>
      <c r="BH35" s="199">
        <v>0</v>
      </c>
      <c r="BI35" s="199">
        <v>0</v>
      </c>
      <c r="BJ35" s="8">
        <f t="shared" si="20"/>
        <v>24.28</v>
      </c>
      <c r="BL35" s="8">
        <f t="shared" si="21"/>
        <v>0</v>
      </c>
      <c r="BM35" s="8">
        <f t="shared" si="22"/>
        <v>0</v>
      </c>
      <c r="BN35" s="8">
        <f t="shared" si="23"/>
        <v>24.28</v>
      </c>
      <c r="BO35" s="8">
        <f t="shared" si="24"/>
        <v>24.28</v>
      </c>
      <c r="BP35" s="139">
        <f t="shared" si="25"/>
        <v>-24.28</v>
      </c>
      <c r="BQ35" s="139">
        <f t="shared" si="26"/>
        <v>-24.28</v>
      </c>
    </row>
    <row r="36" spans="1:69">
      <c r="A36" s="8" t="s">
        <v>78</v>
      </c>
      <c r="B36" s="15">
        <f>'[3]31'!B38</f>
        <v>320</v>
      </c>
      <c r="C36" s="16">
        <f>'[3]31'!C38</f>
        <v>0</v>
      </c>
      <c r="D36" s="16">
        <f>'[3]31'!D38</f>
        <v>0</v>
      </c>
      <c r="E36" s="16">
        <f>'[3]31'!E38</f>
        <v>0</v>
      </c>
      <c r="F36" s="16">
        <f>'[3]31'!F38</f>
        <v>980</v>
      </c>
      <c r="G36" s="16">
        <f>'[3]31'!G38</f>
        <v>0</v>
      </c>
      <c r="H36" s="17">
        <f t="shared" si="27"/>
        <v>1300</v>
      </c>
      <c r="I36" s="15">
        <f>'[3]31'!J38</f>
        <v>270</v>
      </c>
      <c r="J36" s="16">
        <f>'[3]31'!K38</f>
        <v>0</v>
      </c>
      <c r="K36" s="16">
        <f>'[3]31'!L38</f>
        <v>0</v>
      </c>
      <c r="L36" s="16">
        <f>'[3]31'!M38</f>
        <v>0</v>
      </c>
      <c r="M36" s="16">
        <f>'[3]31'!N38</f>
        <v>0</v>
      </c>
      <c r="N36" s="16">
        <f>'[3]31'!O38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24.28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24.28</v>
      </c>
      <c r="AE36" s="8">
        <f t="shared" si="11"/>
        <v>24.28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24.28</v>
      </c>
      <c r="AL36" s="8">
        <f t="shared" si="31"/>
        <v>221.44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221.44</v>
      </c>
      <c r="AW36" s="199">
        <v>24.28</v>
      </c>
      <c r="AX36" s="199">
        <v>0</v>
      </c>
      <c r="AY36" s="199">
        <v>0</v>
      </c>
      <c r="AZ36" s="199">
        <v>0</v>
      </c>
      <c r="BA36" s="199">
        <v>0</v>
      </c>
      <c r="BB36" s="199">
        <v>0</v>
      </c>
      <c r="BC36" s="8">
        <f t="shared" si="19"/>
        <v>24.28</v>
      </c>
      <c r="BD36" s="199">
        <v>24.28</v>
      </c>
      <c r="BE36" s="199">
        <v>0</v>
      </c>
      <c r="BF36" s="199">
        <v>0</v>
      </c>
      <c r="BG36" s="199">
        <v>0</v>
      </c>
      <c r="BH36" s="199">
        <v>0</v>
      </c>
      <c r="BI36" s="199">
        <v>0</v>
      </c>
      <c r="BJ36" s="8">
        <f t="shared" si="20"/>
        <v>24.28</v>
      </c>
      <c r="BL36" s="8">
        <f t="shared" si="21"/>
        <v>0</v>
      </c>
      <c r="BM36" s="8">
        <f t="shared" si="22"/>
        <v>0</v>
      </c>
      <c r="BN36" s="8">
        <f t="shared" si="23"/>
        <v>24.28</v>
      </c>
      <c r="BO36" s="8">
        <f t="shared" si="24"/>
        <v>24.28</v>
      </c>
      <c r="BP36" s="139">
        <f t="shared" si="25"/>
        <v>-24.28</v>
      </c>
      <c r="BQ36" s="139">
        <f t="shared" si="26"/>
        <v>-24.28</v>
      </c>
    </row>
    <row r="37" spans="1:69">
      <c r="A37" s="8" t="s">
        <v>79</v>
      </c>
      <c r="B37" s="15">
        <f>'[3]31'!B39</f>
        <v>320</v>
      </c>
      <c r="C37" s="16">
        <f>'[3]31'!C39</f>
        <v>0</v>
      </c>
      <c r="D37" s="16">
        <f>'[3]31'!D39</f>
        <v>0</v>
      </c>
      <c r="E37" s="16">
        <f>'[3]31'!E39</f>
        <v>0</v>
      </c>
      <c r="F37" s="16">
        <f>'[3]31'!F39</f>
        <v>980</v>
      </c>
      <c r="G37" s="16">
        <f>'[3]31'!G39</f>
        <v>0</v>
      </c>
      <c r="H37" s="17">
        <f t="shared" si="27"/>
        <v>1300</v>
      </c>
      <c r="I37" s="15">
        <f>'[3]31'!J39</f>
        <v>270</v>
      </c>
      <c r="J37" s="16">
        <f>'[3]31'!K39</f>
        <v>0</v>
      </c>
      <c r="K37" s="16">
        <f>'[3]31'!L39</f>
        <v>0</v>
      </c>
      <c r="L37" s="16">
        <f>'[3]31'!M39</f>
        <v>0</v>
      </c>
      <c r="M37" s="16">
        <f>'[3]31'!N39</f>
        <v>0</v>
      </c>
      <c r="N37" s="16">
        <f>'[3]31'!O39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24.28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24.28</v>
      </c>
      <c r="AE37" s="8">
        <f t="shared" si="11"/>
        <v>24.28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24.28</v>
      </c>
      <c r="AL37" s="8">
        <f t="shared" si="31"/>
        <v>221.44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221.44</v>
      </c>
      <c r="AW37" s="199">
        <v>24.28</v>
      </c>
      <c r="AX37" s="199">
        <v>0</v>
      </c>
      <c r="AY37" s="199">
        <v>0</v>
      </c>
      <c r="AZ37" s="199">
        <v>0</v>
      </c>
      <c r="BA37" s="199">
        <v>0</v>
      </c>
      <c r="BB37" s="199">
        <v>0</v>
      </c>
      <c r="BC37" s="8">
        <f t="shared" si="19"/>
        <v>24.28</v>
      </c>
      <c r="BD37" s="199">
        <v>24.28</v>
      </c>
      <c r="BE37" s="199">
        <v>0</v>
      </c>
      <c r="BF37" s="199">
        <v>0</v>
      </c>
      <c r="BG37" s="199">
        <v>0</v>
      </c>
      <c r="BH37" s="199">
        <v>0</v>
      </c>
      <c r="BI37" s="199">
        <v>0</v>
      </c>
      <c r="BJ37" s="8">
        <f t="shared" si="20"/>
        <v>24.28</v>
      </c>
      <c r="BL37" s="8">
        <f t="shared" si="21"/>
        <v>0</v>
      </c>
      <c r="BM37" s="8">
        <f t="shared" si="22"/>
        <v>0</v>
      </c>
      <c r="BN37" s="8">
        <f t="shared" si="23"/>
        <v>24.28</v>
      </c>
      <c r="BO37" s="8">
        <f t="shared" si="24"/>
        <v>24.28</v>
      </c>
      <c r="BP37" s="139">
        <f t="shared" si="25"/>
        <v>-24.28</v>
      </c>
      <c r="BQ37" s="139">
        <f t="shared" si="26"/>
        <v>-24.28</v>
      </c>
    </row>
    <row r="38" spans="1:69">
      <c r="A38" s="8" t="s">
        <v>80</v>
      </c>
      <c r="B38" s="15">
        <f>'[3]31'!B40</f>
        <v>320</v>
      </c>
      <c r="C38" s="16">
        <f>'[3]31'!C40</f>
        <v>0</v>
      </c>
      <c r="D38" s="16">
        <f>'[3]31'!D40</f>
        <v>0</v>
      </c>
      <c r="E38" s="16">
        <f>'[3]31'!E40</f>
        <v>0</v>
      </c>
      <c r="F38" s="16">
        <f>'[3]31'!F40</f>
        <v>980</v>
      </c>
      <c r="G38" s="16">
        <f>'[3]31'!G40</f>
        <v>0</v>
      </c>
      <c r="H38" s="17">
        <f t="shared" si="27"/>
        <v>1300</v>
      </c>
      <c r="I38" s="15">
        <f>'[3]31'!J40</f>
        <v>270</v>
      </c>
      <c r="J38" s="16">
        <f>'[3]31'!K40</f>
        <v>0</v>
      </c>
      <c r="K38" s="16">
        <f>'[3]31'!L40</f>
        <v>0</v>
      </c>
      <c r="L38" s="16">
        <f>'[3]31'!M40</f>
        <v>0</v>
      </c>
      <c r="M38" s="16">
        <f>'[3]31'!N40</f>
        <v>0</v>
      </c>
      <c r="N38" s="16">
        <f>'[3]31'!O40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24.28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24.28</v>
      </c>
      <c r="AE38" s="8">
        <f t="shared" si="11"/>
        <v>24.28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24.28</v>
      </c>
      <c r="AL38" s="8">
        <f t="shared" si="31"/>
        <v>221.44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221.44</v>
      </c>
      <c r="AW38" s="199">
        <v>24.28</v>
      </c>
      <c r="AX38" s="199">
        <v>0</v>
      </c>
      <c r="AY38" s="199">
        <v>0</v>
      </c>
      <c r="AZ38" s="199">
        <v>0</v>
      </c>
      <c r="BA38" s="199">
        <v>0</v>
      </c>
      <c r="BB38" s="199">
        <v>0</v>
      </c>
      <c r="BC38" s="8">
        <f t="shared" si="19"/>
        <v>24.28</v>
      </c>
      <c r="BD38" s="199">
        <v>24.28</v>
      </c>
      <c r="BE38" s="199">
        <v>0</v>
      </c>
      <c r="BF38" s="199">
        <v>0</v>
      </c>
      <c r="BG38" s="199">
        <v>0</v>
      </c>
      <c r="BH38" s="199">
        <v>0</v>
      </c>
      <c r="BI38" s="199">
        <v>0</v>
      </c>
      <c r="BJ38" s="8">
        <f t="shared" si="20"/>
        <v>24.28</v>
      </c>
      <c r="BL38" s="8">
        <f t="shared" si="21"/>
        <v>0</v>
      </c>
      <c r="BM38" s="8">
        <f t="shared" si="22"/>
        <v>0</v>
      </c>
      <c r="BN38" s="8">
        <f t="shared" si="23"/>
        <v>24.28</v>
      </c>
      <c r="BO38" s="8">
        <f t="shared" si="24"/>
        <v>24.28</v>
      </c>
      <c r="BP38" s="139">
        <f t="shared" si="25"/>
        <v>-24.28</v>
      </c>
      <c r="BQ38" s="139">
        <f t="shared" si="26"/>
        <v>-24.28</v>
      </c>
    </row>
    <row r="39" spans="1:69">
      <c r="A39" s="8" t="s">
        <v>81</v>
      </c>
      <c r="B39" s="15">
        <f>'[3]31'!B41</f>
        <v>320</v>
      </c>
      <c r="C39" s="16">
        <f>'[3]31'!C41</f>
        <v>0</v>
      </c>
      <c r="D39" s="16">
        <f>'[3]31'!D41</f>
        <v>0</v>
      </c>
      <c r="E39" s="16">
        <f>'[3]31'!E41</f>
        <v>0</v>
      </c>
      <c r="F39" s="16">
        <f>'[3]31'!F41</f>
        <v>980</v>
      </c>
      <c r="G39" s="16">
        <f>'[3]31'!G41</f>
        <v>0</v>
      </c>
      <c r="H39" s="17">
        <f t="shared" si="27"/>
        <v>1300</v>
      </c>
      <c r="I39" s="15">
        <f>'[3]31'!J41</f>
        <v>270</v>
      </c>
      <c r="J39" s="16">
        <f>'[3]31'!K41</f>
        <v>0</v>
      </c>
      <c r="K39" s="16">
        <f>'[3]31'!L41</f>
        <v>0</v>
      </c>
      <c r="L39" s="16">
        <f>'[3]31'!M41</f>
        <v>0</v>
      </c>
      <c r="M39" s="16">
        <f>'[3]31'!N41</f>
        <v>0</v>
      </c>
      <c r="N39" s="16">
        <f>'[3]31'!O41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26.99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26.99</v>
      </c>
      <c r="AE39" s="8">
        <f t="shared" si="11"/>
        <v>26.99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26.99</v>
      </c>
      <c r="AL39" s="8">
        <f t="shared" si="31"/>
        <v>216.01999999999998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216.01999999999998</v>
      </c>
      <c r="AW39" s="199">
        <v>26.99</v>
      </c>
      <c r="AX39" s="199">
        <v>0</v>
      </c>
      <c r="AY39" s="199">
        <v>0</v>
      </c>
      <c r="AZ39" s="199">
        <v>0</v>
      </c>
      <c r="BA39" s="199">
        <v>0</v>
      </c>
      <c r="BB39" s="199">
        <v>0</v>
      </c>
      <c r="BC39" s="8">
        <f t="shared" si="19"/>
        <v>26.99</v>
      </c>
      <c r="BD39" s="199">
        <v>26.99</v>
      </c>
      <c r="BE39" s="199">
        <v>0</v>
      </c>
      <c r="BF39" s="199">
        <v>0</v>
      </c>
      <c r="BG39" s="199">
        <v>0</v>
      </c>
      <c r="BH39" s="199">
        <v>0</v>
      </c>
      <c r="BI39" s="199">
        <v>0</v>
      </c>
      <c r="BJ39" s="8">
        <f t="shared" si="20"/>
        <v>26.99</v>
      </c>
      <c r="BL39" s="8">
        <f t="shared" si="21"/>
        <v>0</v>
      </c>
      <c r="BM39" s="8">
        <f t="shared" si="22"/>
        <v>0</v>
      </c>
      <c r="BN39" s="8">
        <f t="shared" si="23"/>
        <v>26.99</v>
      </c>
      <c r="BO39" s="8">
        <f t="shared" si="24"/>
        <v>26.99</v>
      </c>
      <c r="BP39" s="139">
        <f t="shared" si="25"/>
        <v>-26.99</v>
      </c>
      <c r="BQ39" s="139">
        <f t="shared" si="26"/>
        <v>-26.99</v>
      </c>
    </row>
    <row r="40" spans="1:69">
      <c r="A40" s="8" t="s">
        <v>82</v>
      </c>
      <c r="B40" s="15">
        <f>'[3]31'!B42</f>
        <v>320</v>
      </c>
      <c r="C40" s="16">
        <f>'[3]31'!C42</f>
        <v>0</v>
      </c>
      <c r="D40" s="16">
        <f>'[3]31'!D42</f>
        <v>0</v>
      </c>
      <c r="E40" s="16">
        <f>'[3]31'!E42</f>
        <v>0</v>
      </c>
      <c r="F40" s="16">
        <f>'[3]31'!F42</f>
        <v>980</v>
      </c>
      <c r="G40" s="16">
        <f>'[3]31'!G42</f>
        <v>0</v>
      </c>
      <c r="H40" s="17">
        <f t="shared" si="27"/>
        <v>1300</v>
      </c>
      <c r="I40" s="15">
        <f>'[3]31'!J42</f>
        <v>270</v>
      </c>
      <c r="J40" s="16">
        <f>'[3]31'!K42</f>
        <v>0</v>
      </c>
      <c r="K40" s="16">
        <f>'[3]31'!L42</f>
        <v>0</v>
      </c>
      <c r="L40" s="16">
        <f>'[3]31'!M42</f>
        <v>0</v>
      </c>
      <c r="M40" s="16">
        <f>'[3]31'!N42</f>
        <v>0</v>
      </c>
      <c r="N40" s="16">
        <f>'[3]31'!O42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26.99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26.99</v>
      </c>
      <c r="AE40" s="8">
        <f t="shared" si="11"/>
        <v>26.99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26.99</v>
      </c>
      <c r="AL40" s="8">
        <f t="shared" si="31"/>
        <v>216.01999999999998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216.01999999999998</v>
      </c>
      <c r="AW40" s="199">
        <v>26.99</v>
      </c>
      <c r="AX40" s="199">
        <v>0</v>
      </c>
      <c r="AY40" s="199">
        <v>0</v>
      </c>
      <c r="AZ40" s="199">
        <v>0</v>
      </c>
      <c r="BA40" s="199">
        <v>0</v>
      </c>
      <c r="BB40" s="199">
        <v>0</v>
      </c>
      <c r="BC40" s="8">
        <f t="shared" si="19"/>
        <v>26.99</v>
      </c>
      <c r="BD40" s="199">
        <v>26.99</v>
      </c>
      <c r="BE40" s="199">
        <v>0</v>
      </c>
      <c r="BF40" s="199">
        <v>0</v>
      </c>
      <c r="BG40" s="199">
        <v>0</v>
      </c>
      <c r="BH40" s="199">
        <v>0</v>
      </c>
      <c r="BI40" s="199">
        <v>0</v>
      </c>
      <c r="BJ40" s="8">
        <f t="shared" si="20"/>
        <v>26.99</v>
      </c>
      <c r="BL40" s="8">
        <f t="shared" si="21"/>
        <v>0</v>
      </c>
      <c r="BM40" s="8">
        <f t="shared" si="22"/>
        <v>0</v>
      </c>
      <c r="BN40" s="8">
        <f t="shared" si="23"/>
        <v>26.99</v>
      </c>
      <c r="BO40" s="8">
        <f t="shared" si="24"/>
        <v>26.99</v>
      </c>
      <c r="BP40" s="139">
        <f t="shared" si="25"/>
        <v>-26.99</v>
      </c>
      <c r="BQ40" s="139">
        <f t="shared" si="26"/>
        <v>-26.99</v>
      </c>
    </row>
    <row r="41" spans="1:69">
      <c r="A41" s="8" t="s">
        <v>83</v>
      </c>
      <c r="B41" s="15">
        <f>'[3]31'!B43</f>
        <v>320</v>
      </c>
      <c r="C41" s="16">
        <f>'[3]31'!C43</f>
        <v>0</v>
      </c>
      <c r="D41" s="16">
        <f>'[3]31'!D43</f>
        <v>0</v>
      </c>
      <c r="E41" s="16">
        <f>'[3]31'!E43</f>
        <v>0</v>
      </c>
      <c r="F41" s="16">
        <f>'[3]31'!F43</f>
        <v>980</v>
      </c>
      <c r="G41" s="16">
        <f>'[3]31'!G43</f>
        <v>0</v>
      </c>
      <c r="H41" s="17">
        <f t="shared" si="27"/>
        <v>1300</v>
      </c>
      <c r="I41" s="15">
        <f>'[3]31'!J43</f>
        <v>270</v>
      </c>
      <c r="J41" s="16">
        <f>'[3]31'!K43</f>
        <v>0</v>
      </c>
      <c r="K41" s="16">
        <f>'[3]31'!L43</f>
        <v>0</v>
      </c>
      <c r="L41" s="16">
        <f>'[3]31'!M43</f>
        <v>0</v>
      </c>
      <c r="M41" s="16">
        <f>'[3]31'!N43</f>
        <v>0</v>
      </c>
      <c r="N41" s="16">
        <f>'[3]31'!O43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26.99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26.99</v>
      </c>
      <c r="AE41" s="8">
        <f t="shared" si="11"/>
        <v>26.99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26.99</v>
      </c>
      <c r="AL41" s="8">
        <f t="shared" si="31"/>
        <v>216.01999999999998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216.01999999999998</v>
      </c>
      <c r="AW41" s="199">
        <v>26.99</v>
      </c>
      <c r="AX41" s="199">
        <v>0</v>
      </c>
      <c r="AY41" s="199">
        <v>0</v>
      </c>
      <c r="AZ41" s="199">
        <v>0</v>
      </c>
      <c r="BA41" s="199">
        <v>0</v>
      </c>
      <c r="BB41" s="199">
        <v>0</v>
      </c>
      <c r="BC41" s="8">
        <f t="shared" si="19"/>
        <v>26.99</v>
      </c>
      <c r="BD41" s="199">
        <v>26.99</v>
      </c>
      <c r="BE41" s="199">
        <v>0</v>
      </c>
      <c r="BF41" s="199">
        <v>0</v>
      </c>
      <c r="BG41" s="199">
        <v>0</v>
      </c>
      <c r="BH41" s="199">
        <v>0</v>
      </c>
      <c r="BI41" s="199">
        <v>0</v>
      </c>
      <c r="BJ41" s="8">
        <f t="shared" si="20"/>
        <v>26.99</v>
      </c>
      <c r="BL41" s="8">
        <f t="shared" si="21"/>
        <v>0</v>
      </c>
      <c r="BM41" s="8">
        <f t="shared" si="22"/>
        <v>0</v>
      </c>
      <c r="BN41" s="8">
        <f t="shared" si="23"/>
        <v>26.99</v>
      </c>
      <c r="BO41" s="8">
        <f t="shared" si="24"/>
        <v>26.99</v>
      </c>
      <c r="BP41" s="139">
        <f t="shared" si="25"/>
        <v>-26.99</v>
      </c>
      <c r="BQ41" s="139">
        <f t="shared" si="26"/>
        <v>-26.99</v>
      </c>
    </row>
    <row r="42" spans="1:69">
      <c r="A42" s="8" t="s">
        <v>84</v>
      </c>
      <c r="B42" s="15">
        <f>'[3]31'!B44</f>
        <v>320</v>
      </c>
      <c r="C42" s="16">
        <f>'[3]31'!C44</f>
        <v>0</v>
      </c>
      <c r="D42" s="16">
        <f>'[3]31'!D44</f>
        <v>0</v>
      </c>
      <c r="E42" s="16">
        <f>'[3]31'!E44</f>
        <v>0</v>
      </c>
      <c r="F42" s="16">
        <f>'[3]31'!F44</f>
        <v>980</v>
      </c>
      <c r="G42" s="16">
        <f>'[3]31'!G44</f>
        <v>0</v>
      </c>
      <c r="H42" s="17">
        <f t="shared" si="27"/>
        <v>1300</v>
      </c>
      <c r="I42" s="15">
        <f>'[3]31'!J44</f>
        <v>270</v>
      </c>
      <c r="J42" s="16">
        <f>'[3]31'!K44</f>
        <v>0</v>
      </c>
      <c r="K42" s="16">
        <f>'[3]31'!L44</f>
        <v>0</v>
      </c>
      <c r="L42" s="16">
        <f>'[3]31'!M44</f>
        <v>0</v>
      </c>
      <c r="M42" s="16">
        <f>'[3]31'!N44</f>
        <v>0</v>
      </c>
      <c r="N42" s="16">
        <f>'[3]31'!O44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26.99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26.99</v>
      </c>
      <c r="AE42" s="8">
        <f t="shared" si="11"/>
        <v>26.99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26.99</v>
      </c>
      <c r="AL42" s="8">
        <f t="shared" si="31"/>
        <v>216.01999999999998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216.01999999999998</v>
      </c>
      <c r="AW42" s="199">
        <v>26.99</v>
      </c>
      <c r="AX42" s="199">
        <v>0</v>
      </c>
      <c r="AY42" s="199">
        <v>0</v>
      </c>
      <c r="AZ42" s="199">
        <v>0</v>
      </c>
      <c r="BA42" s="199">
        <v>0</v>
      </c>
      <c r="BB42" s="199">
        <v>0</v>
      </c>
      <c r="BC42" s="8">
        <f t="shared" si="19"/>
        <v>26.99</v>
      </c>
      <c r="BD42" s="199">
        <v>26.99</v>
      </c>
      <c r="BE42" s="199">
        <v>0</v>
      </c>
      <c r="BF42" s="199">
        <v>0</v>
      </c>
      <c r="BG42" s="199">
        <v>0</v>
      </c>
      <c r="BH42" s="199">
        <v>0</v>
      </c>
      <c r="BI42" s="199">
        <v>0</v>
      </c>
      <c r="BJ42" s="8">
        <f t="shared" si="20"/>
        <v>26.99</v>
      </c>
      <c r="BL42" s="8">
        <f t="shared" si="21"/>
        <v>0</v>
      </c>
      <c r="BM42" s="8">
        <f t="shared" si="22"/>
        <v>0</v>
      </c>
      <c r="BN42" s="8">
        <f t="shared" si="23"/>
        <v>26.99</v>
      </c>
      <c r="BO42" s="8">
        <f t="shared" si="24"/>
        <v>26.99</v>
      </c>
      <c r="BP42" s="139">
        <f t="shared" si="25"/>
        <v>-26.99</v>
      </c>
      <c r="BQ42" s="139">
        <f t="shared" si="26"/>
        <v>-26.99</v>
      </c>
    </row>
    <row r="43" spans="1:69">
      <c r="A43" s="8" t="s">
        <v>85</v>
      </c>
      <c r="B43" s="15">
        <f>'[3]31'!B45</f>
        <v>320</v>
      </c>
      <c r="C43" s="16">
        <f>'[3]31'!C45</f>
        <v>0</v>
      </c>
      <c r="D43" s="16">
        <f>'[3]31'!D45</f>
        <v>0</v>
      </c>
      <c r="E43" s="16">
        <f>'[3]31'!E45</f>
        <v>0</v>
      </c>
      <c r="F43" s="16">
        <f>'[3]31'!F45</f>
        <v>980</v>
      </c>
      <c r="G43" s="16">
        <f>'[3]31'!G45</f>
        <v>0</v>
      </c>
      <c r="H43" s="17">
        <f t="shared" si="27"/>
        <v>1300</v>
      </c>
      <c r="I43" s="15">
        <f>'[3]31'!J45</f>
        <v>270</v>
      </c>
      <c r="J43" s="16">
        <f>'[3]31'!K45</f>
        <v>0</v>
      </c>
      <c r="K43" s="16">
        <f>'[3]31'!L45</f>
        <v>0</v>
      </c>
      <c r="L43" s="16">
        <f>'[3]31'!M45</f>
        <v>0</v>
      </c>
      <c r="M43" s="16">
        <f>'[3]31'!N45</f>
        <v>0</v>
      </c>
      <c r="N43" s="16">
        <f>'[3]31'!O45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26.99</v>
      </c>
      <c r="AE43" s="8">
        <f t="shared" si="11"/>
        <v>26.99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26.99</v>
      </c>
      <c r="AL43" s="8">
        <f t="shared" si="31"/>
        <v>216.01999999999998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216.01999999999998</v>
      </c>
      <c r="AW43" s="199">
        <v>26.99</v>
      </c>
      <c r="AX43" s="199">
        <v>0</v>
      </c>
      <c r="AY43" s="199">
        <v>0</v>
      </c>
      <c r="AZ43" s="199">
        <v>0</v>
      </c>
      <c r="BA43" s="199">
        <v>0</v>
      </c>
      <c r="BB43" s="199">
        <v>0</v>
      </c>
      <c r="BC43" s="8">
        <f t="shared" si="19"/>
        <v>26.99</v>
      </c>
      <c r="BD43" s="199">
        <v>26.99</v>
      </c>
      <c r="BE43" s="199">
        <v>0</v>
      </c>
      <c r="BF43" s="199">
        <v>0</v>
      </c>
      <c r="BG43" s="199">
        <v>0</v>
      </c>
      <c r="BH43" s="199">
        <v>0</v>
      </c>
      <c r="BI43" s="199">
        <v>0</v>
      </c>
      <c r="BJ43" s="8">
        <f t="shared" si="20"/>
        <v>26.99</v>
      </c>
      <c r="BL43" s="8">
        <f t="shared" si="21"/>
        <v>0</v>
      </c>
      <c r="BM43" s="8">
        <f t="shared" si="22"/>
        <v>0</v>
      </c>
      <c r="BN43" s="8">
        <f t="shared" si="23"/>
        <v>26.99</v>
      </c>
      <c r="BO43" s="8">
        <f t="shared" si="24"/>
        <v>26.99</v>
      </c>
      <c r="BP43" s="139">
        <f t="shared" si="25"/>
        <v>-26.99</v>
      </c>
      <c r="BQ43" s="139">
        <f t="shared" si="26"/>
        <v>-26.99</v>
      </c>
    </row>
    <row r="44" spans="1:69">
      <c r="A44" s="8" t="s">
        <v>86</v>
      </c>
      <c r="B44" s="15">
        <f>'[3]31'!B46</f>
        <v>320</v>
      </c>
      <c r="C44" s="16">
        <f>'[3]31'!C46</f>
        <v>0</v>
      </c>
      <c r="D44" s="16">
        <f>'[3]31'!D46</f>
        <v>0</v>
      </c>
      <c r="E44" s="16">
        <f>'[3]31'!E46</f>
        <v>0</v>
      </c>
      <c r="F44" s="16">
        <f>'[3]31'!F46</f>
        <v>980</v>
      </c>
      <c r="G44" s="16">
        <f>'[3]31'!G46</f>
        <v>0</v>
      </c>
      <c r="H44" s="17">
        <f t="shared" si="27"/>
        <v>1300</v>
      </c>
      <c r="I44" s="15">
        <f>'[3]31'!J46</f>
        <v>270</v>
      </c>
      <c r="J44" s="16">
        <f>'[3]31'!K46</f>
        <v>0</v>
      </c>
      <c r="K44" s="16">
        <f>'[3]31'!L46</f>
        <v>0</v>
      </c>
      <c r="L44" s="16">
        <f>'[3]31'!M46</f>
        <v>0</v>
      </c>
      <c r="M44" s="16">
        <f>'[3]31'!N46</f>
        <v>0</v>
      </c>
      <c r="N44" s="16">
        <f>'[3]31'!O46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26.99</v>
      </c>
      <c r="AE44" s="8">
        <f t="shared" si="11"/>
        <v>26.99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26.99</v>
      </c>
      <c r="AL44" s="8">
        <f t="shared" si="31"/>
        <v>216.01999999999998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216.01999999999998</v>
      </c>
      <c r="AW44" s="199">
        <v>26.99</v>
      </c>
      <c r="AX44" s="199">
        <v>0</v>
      </c>
      <c r="AY44" s="199">
        <v>0</v>
      </c>
      <c r="AZ44" s="199">
        <v>0</v>
      </c>
      <c r="BA44" s="199">
        <v>0</v>
      </c>
      <c r="BB44" s="199">
        <v>0</v>
      </c>
      <c r="BC44" s="8">
        <f t="shared" si="19"/>
        <v>26.99</v>
      </c>
      <c r="BD44" s="199">
        <v>26.99</v>
      </c>
      <c r="BE44" s="199">
        <v>0</v>
      </c>
      <c r="BF44" s="199">
        <v>0</v>
      </c>
      <c r="BG44" s="199">
        <v>0</v>
      </c>
      <c r="BH44" s="199">
        <v>0</v>
      </c>
      <c r="BI44" s="199">
        <v>0</v>
      </c>
      <c r="BJ44" s="8">
        <f t="shared" si="20"/>
        <v>26.99</v>
      </c>
      <c r="BL44" s="8">
        <f t="shared" si="21"/>
        <v>0</v>
      </c>
      <c r="BM44" s="8">
        <f t="shared" si="22"/>
        <v>0</v>
      </c>
      <c r="BN44" s="8">
        <f t="shared" si="23"/>
        <v>26.99</v>
      </c>
      <c r="BO44" s="8">
        <f t="shared" si="24"/>
        <v>26.99</v>
      </c>
      <c r="BP44" s="139">
        <f t="shared" si="25"/>
        <v>-26.99</v>
      </c>
      <c r="BQ44" s="139">
        <f t="shared" si="26"/>
        <v>-26.99</v>
      </c>
    </row>
    <row r="45" spans="1:69">
      <c r="A45" s="8" t="s">
        <v>87</v>
      </c>
      <c r="B45" s="15">
        <f>'[3]31'!B47</f>
        <v>320</v>
      </c>
      <c r="C45" s="16">
        <f>'[3]31'!C47</f>
        <v>0</v>
      </c>
      <c r="D45" s="16">
        <f>'[3]31'!D47</f>
        <v>0</v>
      </c>
      <c r="E45" s="16">
        <f>'[3]31'!E47</f>
        <v>0</v>
      </c>
      <c r="F45" s="16">
        <f>'[3]31'!F47</f>
        <v>670</v>
      </c>
      <c r="G45" s="16">
        <f>'[3]31'!G47</f>
        <v>0</v>
      </c>
      <c r="H45" s="17">
        <f t="shared" si="27"/>
        <v>990</v>
      </c>
      <c r="I45" s="15">
        <f>'[3]31'!J47</f>
        <v>270</v>
      </c>
      <c r="J45" s="16">
        <f>'[3]31'!K47</f>
        <v>0</v>
      </c>
      <c r="K45" s="16">
        <f>'[3]31'!L47</f>
        <v>0</v>
      </c>
      <c r="L45" s="16">
        <f>'[3]31'!M47</f>
        <v>0</v>
      </c>
      <c r="M45" s="16">
        <f>'[3]31'!N47</f>
        <v>0</v>
      </c>
      <c r="N45" s="16">
        <f>'[3]31'!O47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26.99</v>
      </c>
      <c r="AE45" s="8">
        <f t="shared" si="11"/>
        <v>26.99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26.99</v>
      </c>
      <c r="AL45" s="8">
        <f t="shared" si="31"/>
        <v>216.01999999999998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216.01999999999998</v>
      </c>
      <c r="AW45" s="199">
        <v>26.99</v>
      </c>
      <c r="AX45" s="199">
        <v>0</v>
      </c>
      <c r="AY45" s="199">
        <v>0</v>
      </c>
      <c r="AZ45" s="199">
        <v>0</v>
      </c>
      <c r="BA45" s="199">
        <v>0</v>
      </c>
      <c r="BB45" s="199">
        <v>0</v>
      </c>
      <c r="BC45" s="8">
        <f t="shared" si="19"/>
        <v>26.99</v>
      </c>
      <c r="BD45" s="199">
        <v>26.99</v>
      </c>
      <c r="BE45" s="199">
        <v>0</v>
      </c>
      <c r="BF45" s="199">
        <v>0</v>
      </c>
      <c r="BG45" s="199">
        <v>0</v>
      </c>
      <c r="BH45" s="199">
        <v>0</v>
      </c>
      <c r="BI45" s="199">
        <v>0</v>
      </c>
      <c r="BJ45" s="8">
        <f t="shared" si="20"/>
        <v>26.99</v>
      </c>
      <c r="BL45" s="8">
        <f t="shared" si="21"/>
        <v>0</v>
      </c>
      <c r="BM45" s="8">
        <f t="shared" si="22"/>
        <v>0</v>
      </c>
      <c r="BN45" s="8">
        <f t="shared" si="23"/>
        <v>26.99</v>
      </c>
      <c r="BO45" s="8">
        <f t="shared" si="24"/>
        <v>26.99</v>
      </c>
      <c r="BP45" s="139">
        <f t="shared" si="25"/>
        <v>-26.99</v>
      </c>
      <c r="BQ45" s="139">
        <f t="shared" si="26"/>
        <v>-26.99</v>
      </c>
    </row>
    <row r="46" spans="1:69">
      <c r="A46" s="8" t="s">
        <v>88</v>
      </c>
      <c r="B46" s="15">
        <f>'[3]31'!B48</f>
        <v>320</v>
      </c>
      <c r="C46" s="16">
        <f>'[3]31'!C48</f>
        <v>0</v>
      </c>
      <c r="D46" s="16">
        <f>'[3]31'!D48</f>
        <v>0</v>
      </c>
      <c r="E46" s="16">
        <f>'[3]31'!E48</f>
        <v>0</v>
      </c>
      <c r="F46" s="16">
        <f>'[3]31'!F48</f>
        <v>670</v>
      </c>
      <c r="G46" s="16">
        <f>'[3]31'!G48</f>
        <v>0</v>
      </c>
      <c r="H46" s="17">
        <f t="shared" si="27"/>
        <v>990</v>
      </c>
      <c r="I46" s="15">
        <f>'[3]31'!J48</f>
        <v>270</v>
      </c>
      <c r="J46" s="16">
        <f>'[3]31'!K48</f>
        <v>0</v>
      </c>
      <c r="K46" s="16">
        <f>'[3]31'!L48</f>
        <v>0</v>
      </c>
      <c r="L46" s="16">
        <f>'[3]31'!M48</f>
        <v>0</v>
      </c>
      <c r="M46" s="16">
        <f>'[3]31'!N48</f>
        <v>0</v>
      </c>
      <c r="N46" s="16">
        <f>'[3]31'!O48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26.99</v>
      </c>
      <c r="AE46" s="8">
        <f t="shared" si="11"/>
        <v>26.99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26.99</v>
      </c>
      <c r="AL46" s="8">
        <f t="shared" si="31"/>
        <v>216.01999999999998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216.01999999999998</v>
      </c>
      <c r="AW46" s="199">
        <v>26.99</v>
      </c>
      <c r="AX46" s="199">
        <v>0</v>
      </c>
      <c r="AY46" s="199">
        <v>0</v>
      </c>
      <c r="AZ46" s="199">
        <v>0</v>
      </c>
      <c r="BA46" s="199">
        <v>0</v>
      </c>
      <c r="BB46" s="199">
        <v>0</v>
      </c>
      <c r="BC46" s="8">
        <f t="shared" si="19"/>
        <v>26.99</v>
      </c>
      <c r="BD46" s="199">
        <v>26.99</v>
      </c>
      <c r="BE46" s="199">
        <v>0</v>
      </c>
      <c r="BF46" s="199">
        <v>0</v>
      </c>
      <c r="BG46" s="199">
        <v>0</v>
      </c>
      <c r="BH46" s="199">
        <v>0</v>
      </c>
      <c r="BI46" s="199">
        <v>0</v>
      </c>
      <c r="BJ46" s="8">
        <f t="shared" si="20"/>
        <v>26.99</v>
      </c>
      <c r="BL46" s="8">
        <f t="shared" si="21"/>
        <v>0</v>
      </c>
      <c r="BM46" s="8">
        <f t="shared" si="22"/>
        <v>0</v>
      </c>
      <c r="BN46" s="8">
        <f t="shared" si="23"/>
        <v>26.99</v>
      </c>
      <c r="BO46" s="8">
        <f t="shared" si="24"/>
        <v>26.99</v>
      </c>
      <c r="BP46" s="139">
        <f t="shared" si="25"/>
        <v>-26.99</v>
      </c>
      <c r="BQ46" s="139">
        <f t="shared" si="26"/>
        <v>-26.99</v>
      </c>
    </row>
    <row r="47" spans="1:69">
      <c r="A47" s="8" t="s">
        <v>89</v>
      </c>
      <c r="B47" s="15">
        <f>'[3]31'!B49</f>
        <v>320</v>
      </c>
      <c r="C47" s="16">
        <f>'[3]31'!C49</f>
        <v>0</v>
      </c>
      <c r="D47" s="16">
        <f>'[3]31'!D49</f>
        <v>0</v>
      </c>
      <c r="E47" s="16">
        <f>'[3]31'!E49</f>
        <v>0</v>
      </c>
      <c r="F47" s="16">
        <f>'[3]31'!F49</f>
        <v>670</v>
      </c>
      <c r="G47" s="16">
        <f>'[3]31'!G49</f>
        <v>0</v>
      </c>
      <c r="H47" s="17">
        <f t="shared" si="27"/>
        <v>990</v>
      </c>
      <c r="I47" s="15">
        <f>'[3]31'!J49</f>
        <v>270</v>
      </c>
      <c r="J47" s="16">
        <f>'[3]31'!K49</f>
        <v>0</v>
      </c>
      <c r="K47" s="16">
        <f>'[3]31'!L49</f>
        <v>0</v>
      </c>
      <c r="L47" s="16">
        <f>'[3]31'!M49</f>
        <v>0</v>
      </c>
      <c r="M47" s="16">
        <f>'[3]31'!N49</f>
        <v>0</v>
      </c>
      <c r="N47" s="16">
        <f>'[3]31'!O49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26.99</v>
      </c>
      <c r="AE47" s="8">
        <f t="shared" si="11"/>
        <v>26.99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26.99</v>
      </c>
      <c r="AL47" s="8">
        <f t="shared" si="31"/>
        <v>216.01999999999998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216.01999999999998</v>
      </c>
      <c r="AW47" s="199">
        <v>26.99</v>
      </c>
      <c r="AX47" s="199">
        <v>0</v>
      </c>
      <c r="AY47" s="199">
        <v>0</v>
      </c>
      <c r="AZ47" s="199">
        <v>0</v>
      </c>
      <c r="BA47" s="199">
        <v>0</v>
      </c>
      <c r="BB47" s="199">
        <v>0</v>
      </c>
      <c r="BC47" s="8">
        <f t="shared" si="19"/>
        <v>26.99</v>
      </c>
      <c r="BD47" s="199">
        <v>26.99</v>
      </c>
      <c r="BE47" s="199">
        <v>0</v>
      </c>
      <c r="BF47" s="199">
        <v>0</v>
      </c>
      <c r="BG47" s="199">
        <v>0</v>
      </c>
      <c r="BH47" s="199">
        <v>0</v>
      </c>
      <c r="BI47" s="199">
        <v>0</v>
      </c>
      <c r="BJ47" s="8">
        <f t="shared" si="20"/>
        <v>26.99</v>
      </c>
      <c r="BL47" s="8">
        <f t="shared" si="21"/>
        <v>0</v>
      </c>
      <c r="BM47" s="8">
        <f t="shared" si="22"/>
        <v>0</v>
      </c>
      <c r="BN47" s="8">
        <f t="shared" si="23"/>
        <v>26.99</v>
      </c>
      <c r="BO47" s="8">
        <f t="shared" si="24"/>
        <v>26.99</v>
      </c>
      <c r="BP47" s="139">
        <f t="shared" si="25"/>
        <v>-26.99</v>
      </c>
      <c r="BQ47" s="139">
        <f t="shared" si="26"/>
        <v>-26.99</v>
      </c>
    </row>
    <row r="48" spans="1:69">
      <c r="A48" s="8" t="s">
        <v>90</v>
      </c>
      <c r="B48" s="15">
        <f>'[3]31'!B50</f>
        <v>320</v>
      </c>
      <c r="C48" s="16">
        <f>'[3]31'!C50</f>
        <v>0</v>
      </c>
      <c r="D48" s="16">
        <f>'[3]31'!D50</f>
        <v>0</v>
      </c>
      <c r="E48" s="16">
        <f>'[3]31'!E50</f>
        <v>0</v>
      </c>
      <c r="F48" s="16">
        <f>'[3]31'!F50</f>
        <v>670</v>
      </c>
      <c r="G48" s="16">
        <f>'[3]31'!G50</f>
        <v>0</v>
      </c>
      <c r="H48" s="17">
        <f t="shared" si="27"/>
        <v>990</v>
      </c>
      <c r="I48" s="15">
        <f>'[3]31'!J50</f>
        <v>270</v>
      </c>
      <c r="J48" s="16">
        <f>'[3]31'!K50</f>
        <v>0</v>
      </c>
      <c r="K48" s="16">
        <f>'[3]31'!L50</f>
        <v>0</v>
      </c>
      <c r="L48" s="16">
        <f>'[3]31'!M50</f>
        <v>0</v>
      </c>
      <c r="M48" s="16">
        <f>'[3]31'!N50</f>
        <v>0</v>
      </c>
      <c r="N48" s="16">
        <f>'[3]31'!O50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26.99</v>
      </c>
      <c r="AE48" s="8">
        <f t="shared" si="11"/>
        <v>26.99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26.99</v>
      </c>
      <c r="AL48" s="8">
        <f t="shared" si="31"/>
        <v>216.01999999999998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216.01999999999998</v>
      </c>
      <c r="AW48" s="199">
        <v>26.99</v>
      </c>
      <c r="AX48" s="199">
        <v>0</v>
      </c>
      <c r="AY48" s="199">
        <v>0</v>
      </c>
      <c r="AZ48" s="199">
        <v>0</v>
      </c>
      <c r="BA48" s="199">
        <v>0</v>
      </c>
      <c r="BB48" s="199">
        <v>0</v>
      </c>
      <c r="BC48" s="8">
        <f t="shared" si="19"/>
        <v>26.99</v>
      </c>
      <c r="BD48" s="199">
        <v>26.99</v>
      </c>
      <c r="BE48" s="199">
        <v>0</v>
      </c>
      <c r="BF48" s="199">
        <v>0</v>
      </c>
      <c r="BG48" s="199">
        <v>0</v>
      </c>
      <c r="BH48" s="199">
        <v>0</v>
      </c>
      <c r="BI48" s="199">
        <v>0</v>
      </c>
      <c r="BJ48" s="8">
        <f t="shared" si="20"/>
        <v>26.99</v>
      </c>
      <c r="BL48" s="8">
        <f t="shared" si="21"/>
        <v>0</v>
      </c>
      <c r="BM48" s="8">
        <f t="shared" si="22"/>
        <v>0</v>
      </c>
      <c r="BN48" s="8">
        <f t="shared" si="23"/>
        <v>26.99</v>
      </c>
      <c r="BO48" s="8">
        <f t="shared" si="24"/>
        <v>26.99</v>
      </c>
      <c r="BP48" s="139">
        <f t="shared" si="25"/>
        <v>-26.99</v>
      </c>
      <c r="BQ48" s="139">
        <f t="shared" si="26"/>
        <v>-26.99</v>
      </c>
    </row>
    <row r="49" spans="1:69">
      <c r="A49" s="8" t="s">
        <v>91</v>
      </c>
      <c r="B49" s="15">
        <f>'[3]31'!B51</f>
        <v>320</v>
      </c>
      <c r="C49" s="16">
        <f>'[3]31'!C51</f>
        <v>0</v>
      </c>
      <c r="D49" s="16">
        <f>'[3]31'!D51</f>
        <v>0</v>
      </c>
      <c r="E49" s="16">
        <f>'[3]31'!E51</f>
        <v>0</v>
      </c>
      <c r="F49" s="16">
        <f>'[3]31'!F51</f>
        <v>670</v>
      </c>
      <c r="G49" s="16">
        <f>'[3]31'!G51</f>
        <v>0</v>
      </c>
      <c r="H49" s="17">
        <f t="shared" si="27"/>
        <v>990</v>
      </c>
      <c r="I49" s="15">
        <f>'[3]31'!J51</f>
        <v>270</v>
      </c>
      <c r="J49" s="16">
        <f>'[3]31'!K51</f>
        <v>0</v>
      </c>
      <c r="K49" s="16">
        <f>'[3]31'!L51</f>
        <v>0</v>
      </c>
      <c r="L49" s="16">
        <f>'[3]31'!M51</f>
        <v>0</v>
      </c>
      <c r="M49" s="16">
        <f>'[3]31'!N51</f>
        <v>0</v>
      </c>
      <c r="N49" s="16">
        <f>'[3]31'!O51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26.99</v>
      </c>
      <c r="AE49" s="8">
        <f t="shared" si="11"/>
        <v>26.99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26.99</v>
      </c>
      <c r="AL49" s="8">
        <f t="shared" si="31"/>
        <v>216.01999999999998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216.01999999999998</v>
      </c>
      <c r="AW49" s="199">
        <v>26.99</v>
      </c>
      <c r="AX49" s="199">
        <v>0</v>
      </c>
      <c r="AY49" s="199">
        <v>0</v>
      </c>
      <c r="AZ49" s="199">
        <v>0</v>
      </c>
      <c r="BA49" s="199">
        <v>0</v>
      </c>
      <c r="BB49" s="199">
        <v>0</v>
      </c>
      <c r="BC49" s="8">
        <f t="shared" si="19"/>
        <v>26.99</v>
      </c>
      <c r="BD49" s="199">
        <v>26.99</v>
      </c>
      <c r="BE49" s="199">
        <v>0</v>
      </c>
      <c r="BF49" s="199">
        <v>0</v>
      </c>
      <c r="BG49" s="199">
        <v>0</v>
      </c>
      <c r="BH49" s="199">
        <v>0</v>
      </c>
      <c r="BI49" s="199">
        <v>0</v>
      </c>
      <c r="BJ49" s="8">
        <f t="shared" si="20"/>
        <v>26.99</v>
      </c>
      <c r="BL49" s="8">
        <f t="shared" si="21"/>
        <v>0</v>
      </c>
      <c r="BM49" s="8">
        <f t="shared" si="22"/>
        <v>0</v>
      </c>
      <c r="BN49" s="8">
        <f t="shared" si="23"/>
        <v>26.99</v>
      </c>
      <c r="BO49" s="8">
        <f t="shared" si="24"/>
        <v>26.99</v>
      </c>
      <c r="BP49" s="139">
        <f t="shared" si="25"/>
        <v>-26.99</v>
      </c>
      <c r="BQ49" s="139">
        <f t="shared" si="26"/>
        <v>-26.99</v>
      </c>
    </row>
    <row r="50" spans="1:69">
      <c r="A50" s="8" t="s">
        <v>92</v>
      </c>
      <c r="B50" s="15">
        <f>'[3]31'!B52</f>
        <v>320</v>
      </c>
      <c r="C50" s="16">
        <f>'[3]31'!C52</f>
        <v>0</v>
      </c>
      <c r="D50" s="16">
        <f>'[3]31'!D52</f>
        <v>0</v>
      </c>
      <c r="E50" s="16">
        <f>'[3]31'!E52</f>
        <v>0</v>
      </c>
      <c r="F50" s="16">
        <f>'[3]31'!F52</f>
        <v>670</v>
      </c>
      <c r="G50" s="16">
        <f>'[3]31'!G52</f>
        <v>0</v>
      </c>
      <c r="H50" s="17">
        <f t="shared" si="27"/>
        <v>990</v>
      </c>
      <c r="I50" s="15">
        <f>'[3]31'!J52</f>
        <v>270</v>
      </c>
      <c r="J50" s="16">
        <f>'[3]31'!K52</f>
        <v>0</v>
      </c>
      <c r="K50" s="16">
        <f>'[3]31'!L52</f>
        <v>0</v>
      </c>
      <c r="L50" s="16">
        <f>'[3]31'!M52</f>
        <v>0</v>
      </c>
      <c r="M50" s="16">
        <f>'[3]31'!N52</f>
        <v>0</v>
      </c>
      <c r="N50" s="16">
        <f>'[3]31'!O52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26.99</v>
      </c>
      <c r="AE50" s="8">
        <f t="shared" si="11"/>
        <v>26.99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26.99</v>
      </c>
      <c r="AL50" s="8">
        <f t="shared" si="31"/>
        <v>216.01999999999998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216.01999999999998</v>
      </c>
      <c r="AW50" s="199">
        <v>26.99</v>
      </c>
      <c r="AX50" s="199">
        <v>0</v>
      </c>
      <c r="AY50" s="199">
        <v>0</v>
      </c>
      <c r="AZ50" s="199">
        <v>0</v>
      </c>
      <c r="BA50" s="199">
        <v>0</v>
      </c>
      <c r="BB50" s="199">
        <v>0</v>
      </c>
      <c r="BC50" s="8">
        <f t="shared" si="19"/>
        <v>26.99</v>
      </c>
      <c r="BD50" s="199">
        <v>26.99</v>
      </c>
      <c r="BE50" s="199">
        <v>0</v>
      </c>
      <c r="BF50" s="199">
        <v>0</v>
      </c>
      <c r="BG50" s="199">
        <v>0</v>
      </c>
      <c r="BH50" s="199">
        <v>0</v>
      </c>
      <c r="BI50" s="199">
        <v>0</v>
      </c>
      <c r="BJ50" s="8">
        <f t="shared" si="20"/>
        <v>26.99</v>
      </c>
      <c r="BL50" s="8">
        <f t="shared" si="21"/>
        <v>0</v>
      </c>
      <c r="BM50" s="8">
        <f t="shared" si="22"/>
        <v>0</v>
      </c>
      <c r="BN50" s="8">
        <f t="shared" si="23"/>
        <v>26.99</v>
      </c>
      <c r="BO50" s="8">
        <f t="shared" si="24"/>
        <v>26.99</v>
      </c>
      <c r="BP50" s="139">
        <f t="shared" si="25"/>
        <v>-26.99</v>
      </c>
      <c r="BQ50" s="139">
        <f t="shared" si="26"/>
        <v>-26.99</v>
      </c>
    </row>
    <row r="51" spans="1:69">
      <c r="A51" s="8" t="s">
        <v>93</v>
      </c>
      <c r="B51" s="15">
        <f>'[3]31'!B53</f>
        <v>320</v>
      </c>
      <c r="C51" s="16">
        <f>'[3]31'!C53</f>
        <v>0</v>
      </c>
      <c r="D51" s="16">
        <f>'[3]31'!D53</f>
        <v>0</v>
      </c>
      <c r="E51" s="16">
        <f>'[3]31'!E53</f>
        <v>0</v>
      </c>
      <c r="F51" s="16">
        <f>'[3]31'!F53</f>
        <v>670</v>
      </c>
      <c r="G51" s="16">
        <f>'[3]31'!G53</f>
        <v>0</v>
      </c>
      <c r="H51" s="17">
        <f t="shared" si="27"/>
        <v>990</v>
      </c>
      <c r="I51" s="15">
        <f>'[3]31'!J53</f>
        <v>270</v>
      </c>
      <c r="J51" s="16">
        <f>'[3]31'!K53</f>
        <v>0</v>
      </c>
      <c r="K51" s="16">
        <f>'[3]31'!L53</f>
        <v>0</v>
      </c>
      <c r="L51" s="16">
        <f>'[3]31'!M53</f>
        <v>0</v>
      </c>
      <c r="M51" s="16">
        <f>'[3]31'!N53</f>
        <v>0</v>
      </c>
      <c r="N51" s="16">
        <f>'[3]31'!O53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26.99</v>
      </c>
      <c r="AE51" s="8">
        <f t="shared" si="11"/>
        <v>26.99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26.99</v>
      </c>
      <c r="AL51" s="8">
        <f t="shared" si="31"/>
        <v>216.01999999999998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216.01999999999998</v>
      </c>
      <c r="AW51" s="199">
        <v>26.99</v>
      </c>
      <c r="AX51" s="199">
        <v>0</v>
      </c>
      <c r="AY51" s="199">
        <v>0</v>
      </c>
      <c r="AZ51" s="199">
        <v>0</v>
      </c>
      <c r="BA51" s="199">
        <v>0</v>
      </c>
      <c r="BB51" s="199">
        <v>0</v>
      </c>
      <c r="BC51" s="8">
        <f t="shared" si="19"/>
        <v>26.99</v>
      </c>
      <c r="BD51" s="199">
        <v>26.99</v>
      </c>
      <c r="BE51" s="199">
        <v>0</v>
      </c>
      <c r="BF51" s="199">
        <v>0</v>
      </c>
      <c r="BG51" s="199">
        <v>0</v>
      </c>
      <c r="BH51" s="199">
        <v>0</v>
      </c>
      <c r="BI51" s="199">
        <v>0</v>
      </c>
      <c r="BJ51" s="8">
        <f t="shared" si="20"/>
        <v>26.99</v>
      </c>
      <c r="BL51" s="8">
        <f t="shared" si="21"/>
        <v>0</v>
      </c>
      <c r="BM51" s="8">
        <f t="shared" si="22"/>
        <v>0</v>
      </c>
      <c r="BN51" s="8">
        <f t="shared" si="23"/>
        <v>26.99</v>
      </c>
      <c r="BO51" s="8">
        <f t="shared" si="24"/>
        <v>26.99</v>
      </c>
      <c r="BP51" s="139">
        <f t="shared" si="25"/>
        <v>-26.99</v>
      </c>
      <c r="BQ51" s="139">
        <f t="shared" si="26"/>
        <v>-26.99</v>
      </c>
    </row>
    <row r="52" spans="1:69">
      <c r="A52" s="8" t="s">
        <v>94</v>
      </c>
      <c r="B52" s="15">
        <f>'[3]31'!B54</f>
        <v>320</v>
      </c>
      <c r="C52" s="16">
        <f>'[3]31'!C54</f>
        <v>0</v>
      </c>
      <c r="D52" s="16">
        <f>'[3]31'!D54</f>
        <v>0</v>
      </c>
      <c r="E52" s="16">
        <f>'[3]31'!E54</f>
        <v>0</v>
      </c>
      <c r="F52" s="16">
        <f>'[3]31'!F54</f>
        <v>670</v>
      </c>
      <c r="G52" s="16">
        <f>'[3]31'!G54</f>
        <v>0</v>
      </c>
      <c r="H52" s="17">
        <f t="shared" si="27"/>
        <v>990</v>
      </c>
      <c r="I52" s="15">
        <f>'[3]31'!J54</f>
        <v>270</v>
      </c>
      <c r="J52" s="16">
        <f>'[3]31'!K54</f>
        <v>0</v>
      </c>
      <c r="K52" s="16">
        <f>'[3]31'!L54</f>
        <v>0</v>
      </c>
      <c r="L52" s="16">
        <f>'[3]31'!M54</f>
        <v>0</v>
      </c>
      <c r="M52" s="16">
        <f>'[3]31'!N54</f>
        <v>0</v>
      </c>
      <c r="N52" s="16">
        <f>'[3]31'!O54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26.99</v>
      </c>
      <c r="AE52" s="8">
        <f t="shared" si="11"/>
        <v>26.99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26.99</v>
      </c>
      <c r="AL52" s="8">
        <f t="shared" si="31"/>
        <v>216.01999999999998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216.01999999999998</v>
      </c>
      <c r="AW52" s="199">
        <v>26.99</v>
      </c>
      <c r="AX52" s="199">
        <v>0</v>
      </c>
      <c r="AY52" s="199">
        <v>0</v>
      </c>
      <c r="AZ52" s="199">
        <v>0</v>
      </c>
      <c r="BA52" s="199">
        <v>0</v>
      </c>
      <c r="BB52" s="199">
        <v>0</v>
      </c>
      <c r="BC52" s="8">
        <f t="shared" si="19"/>
        <v>26.99</v>
      </c>
      <c r="BD52" s="199">
        <v>26.99</v>
      </c>
      <c r="BE52" s="199">
        <v>0</v>
      </c>
      <c r="BF52" s="199">
        <v>0</v>
      </c>
      <c r="BG52" s="199">
        <v>0</v>
      </c>
      <c r="BH52" s="199">
        <v>0</v>
      </c>
      <c r="BI52" s="199">
        <v>0</v>
      </c>
      <c r="BJ52" s="8">
        <f t="shared" si="20"/>
        <v>26.99</v>
      </c>
      <c r="BL52" s="8">
        <f t="shared" si="21"/>
        <v>0</v>
      </c>
      <c r="BM52" s="8">
        <f t="shared" si="22"/>
        <v>0</v>
      </c>
      <c r="BN52" s="8">
        <f t="shared" si="23"/>
        <v>26.99</v>
      </c>
      <c r="BO52" s="8">
        <f t="shared" si="24"/>
        <v>26.99</v>
      </c>
      <c r="BP52" s="139">
        <f t="shared" si="25"/>
        <v>-26.99</v>
      </c>
      <c r="BQ52" s="139">
        <f t="shared" si="26"/>
        <v>-26.99</v>
      </c>
    </row>
    <row r="53" spans="1:69">
      <c r="A53" s="8" t="s">
        <v>95</v>
      </c>
      <c r="B53" s="15">
        <f>'[3]31'!B55</f>
        <v>320</v>
      </c>
      <c r="C53" s="16">
        <f>'[3]31'!C55</f>
        <v>0</v>
      </c>
      <c r="D53" s="16">
        <f>'[3]31'!D55</f>
        <v>0</v>
      </c>
      <c r="E53" s="16">
        <f>'[3]31'!E55</f>
        <v>0</v>
      </c>
      <c r="F53" s="16">
        <f>'[3]31'!F55</f>
        <v>670</v>
      </c>
      <c r="G53" s="16">
        <f>'[3]31'!G55</f>
        <v>0</v>
      </c>
      <c r="H53" s="17">
        <f t="shared" si="27"/>
        <v>990</v>
      </c>
      <c r="I53" s="15">
        <f>'[3]31'!J55</f>
        <v>270</v>
      </c>
      <c r="J53" s="16">
        <f>'[3]31'!K55</f>
        <v>0</v>
      </c>
      <c r="K53" s="16">
        <f>'[3]31'!L55</f>
        <v>0</v>
      </c>
      <c r="L53" s="16">
        <f>'[3]31'!M55</f>
        <v>0</v>
      </c>
      <c r="M53" s="16">
        <f>'[3]31'!N55</f>
        <v>0</v>
      </c>
      <c r="N53" s="16">
        <f>'[3]31'!O55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26.99</v>
      </c>
      <c r="AE53" s="8">
        <f t="shared" si="11"/>
        <v>26.99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26.99</v>
      </c>
      <c r="AL53" s="8">
        <f t="shared" si="31"/>
        <v>216.01999999999998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216.01999999999998</v>
      </c>
      <c r="AW53" s="199">
        <v>26.99</v>
      </c>
      <c r="AX53" s="199">
        <v>0</v>
      </c>
      <c r="AY53" s="199">
        <v>0</v>
      </c>
      <c r="AZ53" s="199">
        <v>0</v>
      </c>
      <c r="BA53" s="199">
        <v>0</v>
      </c>
      <c r="BB53" s="199">
        <v>0</v>
      </c>
      <c r="BC53" s="8">
        <f t="shared" si="19"/>
        <v>26.99</v>
      </c>
      <c r="BD53" s="199">
        <v>26.99</v>
      </c>
      <c r="BE53" s="199">
        <v>0</v>
      </c>
      <c r="BF53" s="199">
        <v>0</v>
      </c>
      <c r="BG53" s="199">
        <v>0</v>
      </c>
      <c r="BH53" s="199">
        <v>0</v>
      </c>
      <c r="BI53" s="199">
        <v>0</v>
      </c>
      <c r="BJ53" s="8">
        <f t="shared" si="20"/>
        <v>26.99</v>
      </c>
      <c r="BL53" s="8">
        <f t="shared" si="21"/>
        <v>0</v>
      </c>
      <c r="BM53" s="8">
        <f t="shared" si="22"/>
        <v>0</v>
      </c>
      <c r="BN53" s="8">
        <f t="shared" si="23"/>
        <v>26.99</v>
      </c>
      <c r="BO53" s="8">
        <f t="shared" si="24"/>
        <v>26.99</v>
      </c>
      <c r="BP53" s="139">
        <f t="shared" si="25"/>
        <v>-26.99</v>
      </c>
      <c r="BQ53" s="139">
        <f t="shared" si="26"/>
        <v>-26.99</v>
      </c>
    </row>
    <row r="54" spans="1:69">
      <c r="A54" s="8" t="s">
        <v>96</v>
      </c>
      <c r="B54" s="15">
        <f>'[3]31'!B56</f>
        <v>320</v>
      </c>
      <c r="C54" s="16">
        <f>'[3]31'!C56</f>
        <v>0</v>
      </c>
      <c r="D54" s="16">
        <f>'[3]31'!D56</f>
        <v>0</v>
      </c>
      <c r="E54" s="16">
        <f>'[3]31'!E56</f>
        <v>0</v>
      </c>
      <c r="F54" s="16">
        <f>'[3]31'!F56</f>
        <v>670</v>
      </c>
      <c r="G54" s="16">
        <f>'[3]31'!G56</f>
        <v>0</v>
      </c>
      <c r="H54" s="17">
        <f t="shared" si="27"/>
        <v>990</v>
      </c>
      <c r="I54" s="15">
        <f>'[3]31'!J56</f>
        <v>270</v>
      </c>
      <c r="J54" s="16">
        <f>'[3]31'!K56</f>
        <v>0</v>
      </c>
      <c r="K54" s="16">
        <f>'[3]31'!L56</f>
        <v>0</v>
      </c>
      <c r="L54" s="16">
        <f>'[3]31'!M56</f>
        <v>0</v>
      </c>
      <c r="M54" s="16">
        <f>'[3]31'!N56</f>
        <v>0</v>
      </c>
      <c r="N54" s="16">
        <f>'[3]31'!O56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</v>
      </c>
      <c r="AE54" s="8">
        <f t="shared" si="11"/>
        <v>26.99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</v>
      </c>
      <c r="AL54" s="8">
        <f t="shared" si="31"/>
        <v>216.01999999999998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216.01999999999998</v>
      </c>
      <c r="AW54" s="199">
        <v>26.99</v>
      </c>
      <c r="AX54" s="199">
        <v>0</v>
      </c>
      <c r="AY54" s="199">
        <v>0</v>
      </c>
      <c r="AZ54" s="199">
        <v>0</v>
      </c>
      <c r="BA54" s="199">
        <v>0</v>
      </c>
      <c r="BB54" s="199">
        <v>0</v>
      </c>
      <c r="BC54" s="8">
        <f t="shared" si="19"/>
        <v>26.99</v>
      </c>
      <c r="BD54" s="199">
        <v>26.99</v>
      </c>
      <c r="BE54" s="199">
        <v>0</v>
      </c>
      <c r="BF54" s="199">
        <v>0</v>
      </c>
      <c r="BG54" s="199">
        <v>0</v>
      </c>
      <c r="BH54" s="199">
        <v>0</v>
      </c>
      <c r="BI54" s="199">
        <v>0</v>
      </c>
      <c r="BJ54" s="8">
        <f t="shared" si="20"/>
        <v>26.99</v>
      </c>
      <c r="BL54" s="8">
        <f t="shared" si="21"/>
        <v>0</v>
      </c>
      <c r="BM54" s="8">
        <f t="shared" si="22"/>
        <v>0</v>
      </c>
      <c r="BN54" s="8">
        <f t="shared" si="23"/>
        <v>26.99</v>
      </c>
      <c r="BO54" s="8">
        <f t="shared" si="24"/>
        <v>26.99</v>
      </c>
      <c r="BP54" s="139">
        <f t="shared" si="25"/>
        <v>-26.99</v>
      </c>
      <c r="BQ54" s="139">
        <f t="shared" si="26"/>
        <v>-26.99</v>
      </c>
    </row>
    <row r="55" spans="1:69">
      <c r="A55" s="8" t="s">
        <v>97</v>
      </c>
      <c r="B55" s="15">
        <f>'[3]31'!B57</f>
        <v>320</v>
      </c>
      <c r="C55" s="16">
        <f>'[3]31'!C57</f>
        <v>0</v>
      </c>
      <c r="D55" s="16">
        <f>'[3]31'!D57</f>
        <v>0</v>
      </c>
      <c r="E55" s="16">
        <f>'[3]31'!E57</f>
        <v>0</v>
      </c>
      <c r="F55" s="16">
        <f>'[3]31'!F57</f>
        <v>670</v>
      </c>
      <c r="G55" s="16">
        <f>'[3]31'!G57</f>
        <v>0</v>
      </c>
      <c r="H55" s="17">
        <f t="shared" si="27"/>
        <v>990</v>
      </c>
      <c r="I55" s="15">
        <f>'[3]31'!J57</f>
        <v>270</v>
      </c>
      <c r="J55" s="16">
        <f>'[3]31'!K57</f>
        <v>0</v>
      </c>
      <c r="K55" s="16">
        <f>'[3]31'!L57</f>
        <v>0</v>
      </c>
      <c r="L55" s="16">
        <f>'[3]31'!M57</f>
        <v>0</v>
      </c>
      <c r="M55" s="16">
        <f>'[3]31'!N57</f>
        <v>0</v>
      </c>
      <c r="N55" s="16">
        <f>'[3]31'!O57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W55" s="199">
        <v>26.99</v>
      </c>
      <c r="AX55" s="199">
        <v>0</v>
      </c>
      <c r="AY55" s="199">
        <v>0</v>
      </c>
      <c r="AZ55" s="199">
        <v>0</v>
      </c>
      <c r="BA55" s="199">
        <v>0</v>
      </c>
      <c r="BB55" s="199">
        <v>0</v>
      </c>
      <c r="BC55" s="8">
        <f t="shared" si="19"/>
        <v>26.99</v>
      </c>
      <c r="BD55" s="199">
        <v>26.99</v>
      </c>
      <c r="BE55" s="199">
        <v>0</v>
      </c>
      <c r="BF55" s="199">
        <v>0</v>
      </c>
      <c r="BG55" s="199">
        <v>0</v>
      </c>
      <c r="BH55" s="199">
        <v>0</v>
      </c>
      <c r="BI55" s="199">
        <v>0</v>
      </c>
      <c r="BJ55" s="8">
        <f t="shared" si="20"/>
        <v>26.99</v>
      </c>
      <c r="BL55" s="8">
        <f t="shared" si="21"/>
        <v>0</v>
      </c>
      <c r="BM55" s="8">
        <f t="shared" si="22"/>
        <v>0</v>
      </c>
      <c r="BN55" s="8">
        <f t="shared" si="23"/>
        <v>26.99</v>
      </c>
      <c r="BO55" s="8">
        <f t="shared" si="24"/>
        <v>26.99</v>
      </c>
      <c r="BP55" s="139">
        <f t="shared" si="25"/>
        <v>-26.99</v>
      </c>
      <c r="BQ55" s="139">
        <f t="shared" si="26"/>
        <v>-26.99</v>
      </c>
    </row>
    <row r="56" spans="1:69">
      <c r="A56" s="8" t="s">
        <v>98</v>
      </c>
      <c r="B56" s="15">
        <f>'[3]31'!B58</f>
        <v>320</v>
      </c>
      <c r="C56" s="16">
        <f>'[3]31'!C58</f>
        <v>0</v>
      </c>
      <c r="D56" s="16">
        <f>'[3]31'!D58</f>
        <v>0</v>
      </c>
      <c r="E56" s="16">
        <f>'[3]31'!E58</f>
        <v>0</v>
      </c>
      <c r="F56" s="16">
        <f>'[3]31'!F58</f>
        <v>670</v>
      </c>
      <c r="G56" s="16">
        <f>'[3]31'!G58</f>
        <v>0</v>
      </c>
      <c r="H56" s="17">
        <f t="shared" si="27"/>
        <v>990</v>
      </c>
      <c r="I56" s="15">
        <f>'[3]31'!J58</f>
        <v>270</v>
      </c>
      <c r="J56" s="16">
        <f>'[3]31'!K58</f>
        <v>0</v>
      </c>
      <c r="K56" s="16">
        <f>'[3]31'!L58</f>
        <v>0</v>
      </c>
      <c r="L56" s="16">
        <f>'[3]31'!M58</f>
        <v>0</v>
      </c>
      <c r="M56" s="16">
        <f>'[3]31'!N58</f>
        <v>0</v>
      </c>
      <c r="N56" s="16">
        <f>'[3]31'!O58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W56" s="199">
        <v>26.99</v>
      </c>
      <c r="AX56" s="199">
        <v>0</v>
      </c>
      <c r="AY56" s="199">
        <v>0</v>
      </c>
      <c r="AZ56" s="199">
        <v>0</v>
      </c>
      <c r="BA56" s="199">
        <v>0</v>
      </c>
      <c r="BB56" s="199">
        <v>0</v>
      </c>
      <c r="BC56" s="8">
        <f t="shared" si="19"/>
        <v>26.99</v>
      </c>
      <c r="BD56" s="199">
        <v>26.99</v>
      </c>
      <c r="BE56" s="199">
        <v>0</v>
      </c>
      <c r="BF56" s="199">
        <v>0</v>
      </c>
      <c r="BG56" s="199">
        <v>0</v>
      </c>
      <c r="BH56" s="199">
        <v>0</v>
      </c>
      <c r="BI56" s="199">
        <v>0</v>
      </c>
      <c r="BJ56" s="8">
        <f t="shared" si="20"/>
        <v>26.99</v>
      </c>
      <c r="BL56" s="8">
        <f t="shared" si="21"/>
        <v>0</v>
      </c>
      <c r="BM56" s="8">
        <f t="shared" si="22"/>
        <v>0</v>
      </c>
      <c r="BN56" s="8">
        <f t="shared" si="23"/>
        <v>26.99</v>
      </c>
      <c r="BO56" s="8">
        <f t="shared" si="24"/>
        <v>26.99</v>
      </c>
      <c r="BP56" s="139">
        <f t="shared" si="25"/>
        <v>-26.99</v>
      </c>
      <c r="BQ56" s="139">
        <f t="shared" si="26"/>
        <v>-26.99</v>
      </c>
    </row>
    <row r="57" spans="1:69">
      <c r="A57" s="8" t="s">
        <v>99</v>
      </c>
      <c r="B57" s="15">
        <f>'[3]31'!B59</f>
        <v>320</v>
      </c>
      <c r="C57" s="16">
        <f>'[3]31'!C59</f>
        <v>0</v>
      </c>
      <c r="D57" s="16">
        <f>'[3]31'!D59</f>
        <v>0</v>
      </c>
      <c r="E57" s="16">
        <f>'[3]31'!E59</f>
        <v>0</v>
      </c>
      <c r="F57" s="16">
        <f>'[3]31'!F59</f>
        <v>670</v>
      </c>
      <c r="G57" s="16">
        <f>'[3]31'!G59</f>
        <v>0</v>
      </c>
      <c r="H57" s="17">
        <f t="shared" si="27"/>
        <v>990</v>
      </c>
      <c r="I57" s="15">
        <f>'[3]31'!J59</f>
        <v>270</v>
      </c>
      <c r="J57" s="16">
        <f>'[3]31'!K59</f>
        <v>0</v>
      </c>
      <c r="K57" s="16">
        <f>'[3]31'!L59</f>
        <v>0</v>
      </c>
      <c r="L57" s="16">
        <f>'[3]31'!M59</f>
        <v>0</v>
      </c>
      <c r="M57" s="16">
        <f>'[3]31'!N59</f>
        <v>0</v>
      </c>
      <c r="N57" s="16">
        <f>'[3]31'!O59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W57" s="199">
        <v>26.99</v>
      </c>
      <c r="AX57" s="199">
        <v>0</v>
      </c>
      <c r="AY57" s="199">
        <v>0</v>
      </c>
      <c r="AZ57" s="199">
        <v>0</v>
      </c>
      <c r="BA57" s="199">
        <v>0</v>
      </c>
      <c r="BB57" s="199">
        <v>0</v>
      </c>
      <c r="BC57" s="8">
        <f t="shared" si="19"/>
        <v>26.99</v>
      </c>
      <c r="BD57" s="199">
        <v>26.99</v>
      </c>
      <c r="BE57" s="199">
        <v>0</v>
      </c>
      <c r="BF57" s="199">
        <v>0</v>
      </c>
      <c r="BG57" s="199">
        <v>0</v>
      </c>
      <c r="BH57" s="199">
        <v>0</v>
      </c>
      <c r="BI57" s="199">
        <v>0</v>
      </c>
      <c r="BJ57" s="8">
        <f t="shared" si="20"/>
        <v>26.99</v>
      </c>
      <c r="BL57" s="8">
        <f t="shared" si="21"/>
        <v>0</v>
      </c>
      <c r="BM57" s="8">
        <f t="shared" si="22"/>
        <v>0</v>
      </c>
      <c r="BN57" s="8">
        <f t="shared" si="23"/>
        <v>26.99</v>
      </c>
      <c r="BO57" s="8">
        <f t="shared" si="24"/>
        <v>26.99</v>
      </c>
      <c r="BP57" s="139">
        <f t="shared" si="25"/>
        <v>-26.99</v>
      </c>
      <c r="BQ57" s="139">
        <f t="shared" si="26"/>
        <v>-26.99</v>
      </c>
    </row>
    <row r="58" spans="1:69">
      <c r="A58" s="8" t="s">
        <v>100</v>
      </c>
      <c r="B58" s="15">
        <f>'[3]31'!B60</f>
        <v>320</v>
      </c>
      <c r="C58" s="16">
        <f>'[3]31'!C60</f>
        <v>0</v>
      </c>
      <c r="D58" s="16">
        <f>'[3]31'!D60</f>
        <v>0</v>
      </c>
      <c r="E58" s="16">
        <f>'[3]31'!E60</f>
        <v>0</v>
      </c>
      <c r="F58" s="16">
        <f>'[3]31'!F60</f>
        <v>670</v>
      </c>
      <c r="G58" s="16">
        <f>'[3]31'!G60</f>
        <v>0</v>
      </c>
      <c r="H58" s="17">
        <f t="shared" si="27"/>
        <v>990</v>
      </c>
      <c r="I58" s="15">
        <f>'[3]31'!J60</f>
        <v>270</v>
      </c>
      <c r="J58" s="16">
        <f>'[3]31'!K60</f>
        <v>0</v>
      </c>
      <c r="K58" s="16">
        <f>'[3]31'!L60</f>
        <v>0</v>
      </c>
      <c r="L58" s="16">
        <f>'[3]31'!M60</f>
        <v>0</v>
      </c>
      <c r="M58" s="16">
        <f>'[3]31'!N60</f>
        <v>0</v>
      </c>
      <c r="N58" s="16">
        <f>'[3]31'!O60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W58" s="199">
        <v>26.99</v>
      </c>
      <c r="AX58" s="199">
        <v>0</v>
      </c>
      <c r="AY58" s="199">
        <v>0</v>
      </c>
      <c r="AZ58" s="199">
        <v>0</v>
      </c>
      <c r="BA58" s="199">
        <v>0</v>
      </c>
      <c r="BB58" s="199">
        <v>0</v>
      </c>
      <c r="BC58" s="8">
        <f t="shared" si="19"/>
        <v>26.99</v>
      </c>
      <c r="BD58" s="199">
        <v>26.99</v>
      </c>
      <c r="BE58" s="199">
        <v>0</v>
      </c>
      <c r="BF58" s="199">
        <v>0</v>
      </c>
      <c r="BG58" s="199">
        <v>0</v>
      </c>
      <c r="BH58" s="199">
        <v>0</v>
      </c>
      <c r="BI58" s="199">
        <v>0</v>
      </c>
      <c r="BJ58" s="8">
        <f t="shared" si="20"/>
        <v>26.99</v>
      </c>
      <c r="BL58" s="8">
        <f t="shared" si="21"/>
        <v>0</v>
      </c>
      <c r="BM58" s="8">
        <f t="shared" si="22"/>
        <v>0</v>
      </c>
      <c r="BN58" s="8">
        <f t="shared" si="23"/>
        <v>26.99</v>
      </c>
      <c r="BO58" s="8">
        <f t="shared" si="24"/>
        <v>26.99</v>
      </c>
      <c r="BP58" s="139">
        <f t="shared" si="25"/>
        <v>-26.99</v>
      </c>
      <c r="BQ58" s="139">
        <f t="shared" si="26"/>
        <v>-26.99</v>
      </c>
    </row>
    <row r="59" spans="1:69">
      <c r="A59" s="8" t="s">
        <v>101</v>
      </c>
      <c r="B59" s="15">
        <f>'[3]31'!B61</f>
        <v>320</v>
      </c>
      <c r="C59" s="16">
        <f>'[3]31'!C61</f>
        <v>0</v>
      </c>
      <c r="D59" s="16">
        <f>'[3]31'!D61</f>
        <v>0</v>
      </c>
      <c r="E59" s="16">
        <f>'[3]31'!E61</f>
        <v>0</v>
      </c>
      <c r="F59" s="16">
        <f>'[3]31'!F61</f>
        <v>670</v>
      </c>
      <c r="G59" s="16">
        <f>'[3]31'!G61</f>
        <v>0</v>
      </c>
      <c r="H59" s="17">
        <f t="shared" si="27"/>
        <v>990</v>
      </c>
      <c r="I59" s="15">
        <f>'[3]31'!J61</f>
        <v>270</v>
      </c>
      <c r="J59" s="16">
        <f>'[3]31'!K61</f>
        <v>0</v>
      </c>
      <c r="K59" s="16">
        <f>'[3]31'!L61</f>
        <v>0</v>
      </c>
      <c r="L59" s="16">
        <f>'[3]31'!M61</f>
        <v>0</v>
      </c>
      <c r="M59" s="16">
        <f>'[3]31'!N61</f>
        <v>0</v>
      </c>
      <c r="N59" s="16">
        <f>'[3]31'!O61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W59" s="199">
        <v>26.99</v>
      </c>
      <c r="AX59" s="199">
        <v>0</v>
      </c>
      <c r="AY59" s="199">
        <v>0</v>
      </c>
      <c r="AZ59" s="199">
        <v>0</v>
      </c>
      <c r="BA59" s="199">
        <v>0</v>
      </c>
      <c r="BB59" s="199">
        <v>0</v>
      </c>
      <c r="BC59" s="8">
        <f t="shared" si="19"/>
        <v>26.99</v>
      </c>
      <c r="BD59" s="199">
        <v>26.99</v>
      </c>
      <c r="BE59" s="199">
        <v>0</v>
      </c>
      <c r="BF59" s="199">
        <v>0</v>
      </c>
      <c r="BG59" s="199">
        <v>0</v>
      </c>
      <c r="BH59" s="199">
        <v>0</v>
      </c>
      <c r="BI59" s="199">
        <v>0</v>
      </c>
      <c r="BJ59" s="8">
        <f t="shared" si="20"/>
        <v>26.99</v>
      </c>
      <c r="BL59" s="8">
        <f t="shared" si="21"/>
        <v>0</v>
      </c>
      <c r="BM59" s="8">
        <f t="shared" si="22"/>
        <v>0</v>
      </c>
      <c r="BN59" s="8">
        <f t="shared" si="23"/>
        <v>26.99</v>
      </c>
      <c r="BO59" s="8">
        <f t="shared" si="24"/>
        <v>26.99</v>
      </c>
      <c r="BP59" s="139">
        <f t="shared" si="25"/>
        <v>-26.99</v>
      </c>
      <c r="BQ59" s="139">
        <f t="shared" si="26"/>
        <v>-26.99</v>
      </c>
    </row>
    <row r="60" spans="1:69">
      <c r="A60" s="8" t="s">
        <v>102</v>
      </c>
      <c r="B60" s="15">
        <f>'[3]31'!B62</f>
        <v>320</v>
      </c>
      <c r="C60" s="16">
        <f>'[3]31'!C62</f>
        <v>0</v>
      </c>
      <c r="D60" s="16">
        <f>'[3]31'!D62</f>
        <v>0</v>
      </c>
      <c r="E60" s="16">
        <f>'[3]31'!E62</f>
        <v>0</v>
      </c>
      <c r="F60" s="16">
        <f>'[3]31'!F62</f>
        <v>670</v>
      </c>
      <c r="G60" s="16">
        <f>'[3]31'!G62</f>
        <v>0</v>
      </c>
      <c r="H60" s="17">
        <f t="shared" si="27"/>
        <v>990</v>
      </c>
      <c r="I60" s="15">
        <f>'[3]31'!J62</f>
        <v>270</v>
      </c>
      <c r="J60" s="16">
        <f>'[3]31'!K62</f>
        <v>0</v>
      </c>
      <c r="K60" s="16">
        <f>'[3]31'!L62</f>
        <v>0</v>
      </c>
      <c r="L60" s="16">
        <f>'[3]31'!M62</f>
        <v>0</v>
      </c>
      <c r="M60" s="16">
        <f>'[3]31'!N62</f>
        <v>0</v>
      </c>
      <c r="N60" s="16">
        <f>'[3]31'!O62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W60" s="199">
        <v>26.99</v>
      </c>
      <c r="AX60" s="199">
        <v>0</v>
      </c>
      <c r="AY60" s="199">
        <v>0</v>
      </c>
      <c r="AZ60" s="199">
        <v>0</v>
      </c>
      <c r="BA60" s="199">
        <v>0</v>
      </c>
      <c r="BB60" s="199">
        <v>0</v>
      </c>
      <c r="BC60" s="8">
        <f t="shared" si="19"/>
        <v>26.99</v>
      </c>
      <c r="BD60" s="199">
        <v>26.99</v>
      </c>
      <c r="BE60" s="199">
        <v>0</v>
      </c>
      <c r="BF60" s="199">
        <v>0</v>
      </c>
      <c r="BG60" s="199">
        <v>0</v>
      </c>
      <c r="BH60" s="199">
        <v>0</v>
      </c>
      <c r="BI60" s="199">
        <v>0</v>
      </c>
      <c r="BJ60" s="8">
        <f t="shared" si="20"/>
        <v>26.99</v>
      </c>
      <c r="BL60" s="8">
        <f t="shared" si="21"/>
        <v>0</v>
      </c>
      <c r="BM60" s="8">
        <f t="shared" si="22"/>
        <v>0</v>
      </c>
      <c r="BN60" s="8">
        <f t="shared" si="23"/>
        <v>26.99</v>
      </c>
      <c r="BO60" s="8">
        <f t="shared" si="24"/>
        <v>26.99</v>
      </c>
      <c r="BP60" s="139">
        <f t="shared" si="25"/>
        <v>-26.99</v>
      </c>
      <c r="BQ60" s="139">
        <f t="shared" si="26"/>
        <v>-26.99</v>
      </c>
    </row>
    <row r="61" spans="1:69">
      <c r="A61" s="8" t="s">
        <v>103</v>
      </c>
      <c r="B61" s="15">
        <f>'[3]31'!B63</f>
        <v>320</v>
      </c>
      <c r="C61" s="16">
        <f>'[3]31'!C63</f>
        <v>0</v>
      </c>
      <c r="D61" s="16">
        <f>'[3]31'!D63</f>
        <v>0</v>
      </c>
      <c r="E61" s="16">
        <f>'[3]31'!E63</f>
        <v>0</v>
      </c>
      <c r="F61" s="16">
        <f>'[3]31'!F63</f>
        <v>670</v>
      </c>
      <c r="G61" s="16">
        <f>'[3]31'!G63</f>
        <v>0</v>
      </c>
      <c r="H61" s="17">
        <f t="shared" si="27"/>
        <v>990</v>
      </c>
      <c r="I61" s="15">
        <f>'[3]31'!J63</f>
        <v>270</v>
      </c>
      <c r="J61" s="16">
        <f>'[3]31'!K63</f>
        <v>0</v>
      </c>
      <c r="K61" s="16">
        <f>'[3]31'!L63</f>
        <v>0</v>
      </c>
      <c r="L61" s="16">
        <f>'[3]31'!M63</f>
        <v>0</v>
      </c>
      <c r="M61" s="16">
        <f>'[3]31'!N63</f>
        <v>0</v>
      </c>
      <c r="N61" s="16">
        <f>'[3]31'!O63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W61" s="199">
        <v>26.99</v>
      </c>
      <c r="AX61" s="199">
        <v>0</v>
      </c>
      <c r="AY61" s="199">
        <v>0</v>
      </c>
      <c r="AZ61" s="199">
        <v>0</v>
      </c>
      <c r="BA61" s="199">
        <v>0</v>
      </c>
      <c r="BB61" s="199">
        <v>0</v>
      </c>
      <c r="BC61" s="8">
        <f t="shared" si="19"/>
        <v>26.99</v>
      </c>
      <c r="BD61" s="199">
        <v>26.99</v>
      </c>
      <c r="BE61" s="199">
        <v>0</v>
      </c>
      <c r="BF61" s="199">
        <v>0</v>
      </c>
      <c r="BG61" s="199">
        <v>0</v>
      </c>
      <c r="BH61" s="199">
        <v>0</v>
      </c>
      <c r="BI61" s="199">
        <v>0</v>
      </c>
      <c r="BJ61" s="8">
        <f t="shared" si="20"/>
        <v>26.99</v>
      </c>
      <c r="BL61" s="8">
        <f t="shared" si="21"/>
        <v>0</v>
      </c>
      <c r="BM61" s="8">
        <f t="shared" si="22"/>
        <v>0</v>
      </c>
      <c r="BN61" s="8">
        <f t="shared" si="23"/>
        <v>26.99</v>
      </c>
      <c r="BO61" s="8">
        <f t="shared" si="24"/>
        <v>26.99</v>
      </c>
      <c r="BP61" s="139">
        <f t="shared" si="25"/>
        <v>-26.99</v>
      </c>
      <c r="BQ61" s="139">
        <f t="shared" si="26"/>
        <v>-26.99</v>
      </c>
    </row>
    <row r="62" spans="1:69">
      <c r="A62" s="8" t="s">
        <v>104</v>
      </c>
      <c r="B62" s="15">
        <f>'[3]31'!B64</f>
        <v>320</v>
      </c>
      <c r="C62" s="16">
        <f>'[3]31'!C64</f>
        <v>0</v>
      </c>
      <c r="D62" s="16">
        <f>'[3]31'!D64</f>
        <v>0</v>
      </c>
      <c r="E62" s="16">
        <f>'[3]31'!E64</f>
        <v>0</v>
      </c>
      <c r="F62" s="16">
        <f>'[3]31'!F64</f>
        <v>670</v>
      </c>
      <c r="G62" s="16">
        <f>'[3]31'!G64</f>
        <v>0</v>
      </c>
      <c r="H62" s="17">
        <f t="shared" si="27"/>
        <v>990</v>
      </c>
      <c r="I62" s="15">
        <f>'[3]31'!J64</f>
        <v>270</v>
      </c>
      <c r="J62" s="16">
        <f>'[3]31'!K64</f>
        <v>0</v>
      </c>
      <c r="K62" s="16">
        <f>'[3]31'!L64</f>
        <v>0</v>
      </c>
      <c r="L62" s="16">
        <f>'[3]31'!M64</f>
        <v>0</v>
      </c>
      <c r="M62" s="16">
        <f>'[3]31'!N64</f>
        <v>0</v>
      </c>
      <c r="N62" s="16">
        <f>'[3]31'!O64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W62" s="199">
        <v>26.99</v>
      </c>
      <c r="AX62" s="199">
        <v>0</v>
      </c>
      <c r="AY62" s="199">
        <v>0</v>
      </c>
      <c r="AZ62" s="199">
        <v>0</v>
      </c>
      <c r="BA62" s="199">
        <v>0</v>
      </c>
      <c r="BB62" s="199">
        <v>0</v>
      </c>
      <c r="BC62" s="8">
        <f t="shared" si="19"/>
        <v>26.99</v>
      </c>
      <c r="BD62" s="199">
        <v>26.99</v>
      </c>
      <c r="BE62" s="199">
        <v>0</v>
      </c>
      <c r="BF62" s="199">
        <v>0</v>
      </c>
      <c r="BG62" s="199">
        <v>0</v>
      </c>
      <c r="BH62" s="199">
        <v>0</v>
      </c>
      <c r="BI62" s="199">
        <v>0</v>
      </c>
      <c r="BJ62" s="8">
        <f t="shared" si="20"/>
        <v>26.99</v>
      </c>
      <c r="BL62" s="8">
        <f t="shared" si="21"/>
        <v>0</v>
      </c>
      <c r="BM62" s="8">
        <f t="shared" si="22"/>
        <v>0</v>
      </c>
      <c r="BN62" s="8">
        <f t="shared" si="23"/>
        <v>26.99</v>
      </c>
      <c r="BO62" s="8">
        <f t="shared" si="24"/>
        <v>26.99</v>
      </c>
      <c r="BP62" s="139">
        <f t="shared" si="25"/>
        <v>-26.99</v>
      </c>
      <c r="BQ62" s="139">
        <f t="shared" si="26"/>
        <v>-26.99</v>
      </c>
    </row>
    <row r="63" spans="1:69">
      <c r="A63" s="8" t="s">
        <v>105</v>
      </c>
      <c r="B63" s="15">
        <f>'[3]31'!B65</f>
        <v>320</v>
      </c>
      <c r="C63" s="16">
        <f>'[3]31'!C65</f>
        <v>0</v>
      </c>
      <c r="D63" s="16">
        <f>'[3]31'!D65</f>
        <v>0</v>
      </c>
      <c r="E63" s="16">
        <f>'[3]31'!E65</f>
        <v>0</v>
      </c>
      <c r="F63" s="16">
        <f>'[3]31'!F65</f>
        <v>670</v>
      </c>
      <c r="G63" s="16">
        <f>'[3]31'!G65</f>
        <v>0</v>
      </c>
      <c r="H63" s="17">
        <f t="shared" si="27"/>
        <v>990</v>
      </c>
      <c r="I63" s="15">
        <f>'[3]31'!J65</f>
        <v>270</v>
      </c>
      <c r="J63" s="16">
        <f>'[3]31'!K65</f>
        <v>0</v>
      </c>
      <c r="K63" s="16">
        <f>'[3]31'!L65</f>
        <v>0</v>
      </c>
      <c r="L63" s="16">
        <f>'[3]31'!M65</f>
        <v>0</v>
      </c>
      <c r="M63" s="16">
        <f>'[3]31'!N65</f>
        <v>0</v>
      </c>
      <c r="N63" s="16">
        <f>'[3]31'!O65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26.99</v>
      </c>
      <c r="AE63" s="8">
        <f t="shared" si="11"/>
        <v>26.99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26.99</v>
      </c>
      <c r="AL63" s="8">
        <f t="shared" si="35"/>
        <v>216.01999999999998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216.01999999999998</v>
      </c>
      <c r="AW63" s="199">
        <v>26.99</v>
      </c>
      <c r="AX63" s="199">
        <v>0</v>
      </c>
      <c r="AY63" s="199">
        <v>0</v>
      </c>
      <c r="AZ63" s="199">
        <v>0</v>
      </c>
      <c r="BA63" s="199">
        <v>0</v>
      </c>
      <c r="BB63" s="199">
        <v>0</v>
      </c>
      <c r="BC63" s="8">
        <f t="shared" si="19"/>
        <v>26.99</v>
      </c>
      <c r="BD63" s="199">
        <v>26.99</v>
      </c>
      <c r="BE63" s="199">
        <v>0</v>
      </c>
      <c r="BF63" s="199">
        <v>0</v>
      </c>
      <c r="BG63" s="199">
        <v>0</v>
      </c>
      <c r="BH63" s="199">
        <v>0</v>
      </c>
      <c r="BI63" s="199">
        <v>0</v>
      </c>
      <c r="BJ63" s="8">
        <f t="shared" si="20"/>
        <v>26.99</v>
      </c>
      <c r="BL63" s="8">
        <f t="shared" si="21"/>
        <v>0</v>
      </c>
      <c r="BM63" s="8">
        <f t="shared" si="22"/>
        <v>0</v>
      </c>
      <c r="BN63" s="8">
        <f t="shared" si="23"/>
        <v>26.99</v>
      </c>
      <c r="BO63" s="8">
        <f t="shared" si="24"/>
        <v>26.99</v>
      </c>
      <c r="BP63" s="139">
        <f t="shared" si="25"/>
        <v>-26.99</v>
      </c>
      <c r="BQ63" s="139">
        <f t="shared" si="26"/>
        <v>-26.99</v>
      </c>
    </row>
    <row r="64" spans="1:69">
      <c r="A64" s="8" t="s">
        <v>106</v>
      </c>
      <c r="B64" s="15">
        <f>'[3]31'!B66</f>
        <v>320</v>
      </c>
      <c r="C64" s="16">
        <f>'[3]31'!C66</f>
        <v>0</v>
      </c>
      <c r="D64" s="16">
        <f>'[3]31'!D66</f>
        <v>0</v>
      </c>
      <c r="E64" s="16">
        <f>'[3]31'!E66</f>
        <v>0</v>
      </c>
      <c r="F64" s="16">
        <f>'[3]31'!F66</f>
        <v>670</v>
      </c>
      <c r="G64" s="16">
        <f>'[3]31'!G66</f>
        <v>0</v>
      </c>
      <c r="H64" s="17">
        <f t="shared" si="27"/>
        <v>990</v>
      </c>
      <c r="I64" s="15">
        <f>'[3]31'!J66</f>
        <v>270</v>
      </c>
      <c r="J64" s="16">
        <f>'[3]31'!K66</f>
        <v>0</v>
      </c>
      <c r="K64" s="16">
        <f>'[3]31'!L66</f>
        <v>0</v>
      </c>
      <c r="L64" s="16">
        <f>'[3]31'!M66</f>
        <v>0</v>
      </c>
      <c r="M64" s="16">
        <f>'[3]31'!N66</f>
        <v>0</v>
      </c>
      <c r="N64" s="16">
        <f>'[3]31'!O66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26.99</v>
      </c>
      <c r="AE64" s="8">
        <f t="shared" si="11"/>
        <v>26.99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26.99</v>
      </c>
      <c r="AL64" s="8">
        <f t="shared" si="35"/>
        <v>216.01999999999998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216.01999999999998</v>
      </c>
      <c r="AW64" s="199">
        <v>26.99</v>
      </c>
      <c r="AX64" s="199">
        <v>0</v>
      </c>
      <c r="AY64" s="199">
        <v>0</v>
      </c>
      <c r="AZ64" s="199">
        <v>0</v>
      </c>
      <c r="BA64" s="199">
        <v>0</v>
      </c>
      <c r="BB64" s="199">
        <v>0</v>
      </c>
      <c r="BC64" s="8">
        <f t="shared" si="19"/>
        <v>26.99</v>
      </c>
      <c r="BD64" s="199">
        <v>26.99</v>
      </c>
      <c r="BE64" s="199">
        <v>0</v>
      </c>
      <c r="BF64" s="199">
        <v>0</v>
      </c>
      <c r="BG64" s="199">
        <v>0</v>
      </c>
      <c r="BH64" s="199">
        <v>0</v>
      </c>
      <c r="BI64" s="199">
        <v>0</v>
      </c>
      <c r="BJ64" s="8">
        <f t="shared" si="20"/>
        <v>26.99</v>
      </c>
      <c r="BL64" s="8">
        <f t="shared" si="21"/>
        <v>0</v>
      </c>
      <c r="BM64" s="8">
        <f t="shared" si="22"/>
        <v>0</v>
      </c>
      <c r="BN64" s="8">
        <f t="shared" si="23"/>
        <v>26.99</v>
      </c>
      <c r="BO64" s="8">
        <f t="shared" si="24"/>
        <v>26.99</v>
      </c>
      <c r="BP64" s="139">
        <f t="shared" si="25"/>
        <v>-26.99</v>
      </c>
      <c r="BQ64" s="139">
        <f t="shared" si="26"/>
        <v>-26.99</v>
      </c>
    </row>
    <row r="65" spans="1:69">
      <c r="A65" s="8" t="s">
        <v>107</v>
      </c>
      <c r="B65" s="15">
        <f>'[3]31'!B67</f>
        <v>320</v>
      </c>
      <c r="C65" s="16">
        <f>'[3]31'!C67</f>
        <v>0</v>
      </c>
      <c r="D65" s="16">
        <f>'[3]31'!D67</f>
        <v>0</v>
      </c>
      <c r="E65" s="16">
        <f>'[3]31'!E67</f>
        <v>0</v>
      </c>
      <c r="F65" s="16">
        <f>'[3]31'!F67</f>
        <v>670</v>
      </c>
      <c r="G65" s="16">
        <f>'[3]31'!G67</f>
        <v>0</v>
      </c>
      <c r="H65" s="17">
        <f t="shared" si="27"/>
        <v>990</v>
      </c>
      <c r="I65" s="15">
        <f>'[3]31'!J67</f>
        <v>270</v>
      </c>
      <c r="J65" s="16">
        <f>'[3]31'!K67</f>
        <v>0</v>
      </c>
      <c r="K65" s="16">
        <f>'[3]31'!L67</f>
        <v>0</v>
      </c>
      <c r="L65" s="16">
        <f>'[3]31'!M67</f>
        <v>0</v>
      </c>
      <c r="M65" s="16">
        <f>'[3]31'!N67</f>
        <v>0</v>
      </c>
      <c r="N65" s="16">
        <f>'[3]31'!O67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26.99</v>
      </c>
      <c r="AE65" s="8">
        <f t="shared" si="11"/>
        <v>26.99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26.99</v>
      </c>
      <c r="AL65" s="8">
        <f t="shared" si="35"/>
        <v>216.01999999999998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216.01999999999998</v>
      </c>
      <c r="AW65" s="199">
        <v>26.99</v>
      </c>
      <c r="AX65" s="199">
        <v>0</v>
      </c>
      <c r="AY65" s="199">
        <v>0</v>
      </c>
      <c r="AZ65" s="199">
        <v>0</v>
      </c>
      <c r="BA65" s="199">
        <v>0</v>
      </c>
      <c r="BB65" s="199">
        <v>0</v>
      </c>
      <c r="BC65" s="8">
        <f t="shared" si="19"/>
        <v>26.99</v>
      </c>
      <c r="BD65" s="199">
        <v>26.99</v>
      </c>
      <c r="BE65" s="199">
        <v>0</v>
      </c>
      <c r="BF65" s="199">
        <v>0</v>
      </c>
      <c r="BG65" s="199">
        <v>0</v>
      </c>
      <c r="BH65" s="199">
        <v>0</v>
      </c>
      <c r="BI65" s="199">
        <v>0</v>
      </c>
      <c r="BJ65" s="8">
        <f t="shared" si="20"/>
        <v>26.99</v>
      </c>
      <c r="BL65" s="8">
        <f t="shared" si="21"/>
        <v>0</v>
      </c>
      <c r="BM65" s="8">
        <f t="shared" si="22"/>
        <v>0</v>
      </c>
      <c r="BN65" s="8">
        <f t="shared" si="23"/>
        <v>26.99</v>
      </c>
      <c r="BO65" s="8">
        <f t="shared" si="24"/>
        <v>26.99</v>
      </c>
      <c r="BP65" s="139">
        <f t="shared" si="25"/>
        <v>-26.99</v>
      </c>
      <c r="BQ65" s="139">
        <f t="shared" si="26"/>
        <v>-26.99</v>
      </c>
    </row>
    <row r="66" spans="1:69">
      <c r="A66" s="8" t="s">
        <v>108</v>
      </c>
      <c r="B66" s="15">
        <f>'[3]31'!B68</f>
        <v>320</v>
      </c>
      <c r="C66" s="16">
        <f>'[3]31'!C68</f>
        <v>0</v>
      </c>
      <c r="D66" s="16">
        <f>'[3]31'!D68</f>
        <v>0</v>
      </c>
      <c r="E66" s="16">
        <f>'[3]31'!E68</f>
        <v>0</v>
      </c>
      <c r="F66" s="16">
        <f>'[3]31'!F68</f>
        <v>670</v>
      </c>
      <c r="G66" s="16">
        <f>'[3]31'!G68</f>
        <v>0</v>
      </c>
      <c r="H66" s="17">
        <f t="shared" si="27"/>
        <v>990</v>
      </c>
      <c r="I66" s="15">
        <f>'[3]31'!J68</f>
        <v>270</v>
      </c>
      <c r="J66" s="16">
        <f>'[3]31'!K68</f>
        <v>0</v>
      </c>
      <c r="K66" s="16">
        <f>'[3]31'!L68</f>
        <v>0</v>
      </c>
      <c r="L66" s="16">
        <f>'[3]31'!M68</f>
        <v>0</v>
      </c>
      <c r="M66" s="16">
        <f>'[3]31'!N68</f>
        <v>0</v>
      </c>
      <c r="N66" s="16">
        <f>'[3]31'!O68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26.99</v>
      </c>
      <c r="AE66" s="8">
        <f t="shared" si="11"/>
        <v>26.99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26.99</v>
      </c>
      <c r="AL66" s="8">
        <f t="shared" si="35"/>
        <v>216.01999999999998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216.01999999999998</v>
      </c>
      <c r="AW66" s="199">
        <v>26.99</v>
      </c>
      <c r="AX66" s="199">
        <v>0</v>
      </c>
      <c r="AY66" s="199">
        <v>0</v>
      </c>
      <c r="AZ66" s="199">
        <v>0</v>
      </c>
      <c r="BA66" s="199">
        <v>0</v>
      </c>
      <c r="BB66" s="199">
        <v>0</v>
      </c>
      <c r="BC66" s="8">
        <f t="shared" si="19"/>
        <v>26.99</v>
      </c>
      <c r="BD66" s="199">
        <v>26.99</v>
      </c>
      <c r="BE66" s="199">
        <v>0</v>
      </c>
      <c r="BF66" s="199">
        <v>0</v>
      </c>
      <c r="BG66" s="199">
        <v>0</v>
      </c>
      <c r="BH66" s="199">
        <v>0</v>
      </c>
      <c r="BI66" s="199">
        <v>0</v>
      </c>
      <c r="BJ66" s="8">
        <f t="shared" si="20"/>
        <v>26.99</v>
      </c>
      <c r="BL66" s="8">
        <f t="shared" si="21"/>
        <v>0</v>
      </c>
      <c r="BM66" s="8">
        <f t="shared" si="22"/>
        <v>0</v>
      </c>
      <c r="BN66" s="8">
        <f t="shared" si="23"/>
        <v>26.99</v>
      </c>
      <c r="BO66" s="8">
        <f t="shared" si="24"/>
        <v>26.99</v>
      </c>
      <c r="BP66" s="139">
        <f t="shared" si="25"/>
        <v>-26.99</v>
      </c>
      <c r="BQ66" s="139">
        <f t="shared" si="26"/>
        <v>-26.99</v>
      </c>
    </row>
    <row r="67" spans="1:69">
      <c r="A67" s="8" t="s">
        <v>109</v>
      </c>
      <c r="B67" s="15">
        <f>'[3]31'!B69</f>
        <v>320</v>
      </c>
      <c r="C67" s="16">
        <f>'[3]31'!C69</f>
        <v>0</v>
      </c>
      <c r="D67" s="16">
        <f>'[3]31'!D69</f>
        <v>0</v>
      </c>
      <c r="E67" s="16">
        <f>'[3]31'!E69</f>
        <v>0</v>
      </c>
      <c r="F67" s="16">
        <f>'[3]31'!F69</f>
        <v>670</v>
      </c>
      <c r="G67" s="16">
        <f>'[3]31'!G69</f>
        <v>0</v>
      </c>
      <c r="H67" s="17">
        <f t="shared" si="27"/>
        <v>990</v>
      </c>
      <c r="I67" s="15">
        <f>'[3]31'!J69</f>
        <v>310</v>
      </c>
      <c r="J67" s="16">
        <f>'[3]31'!K69</f>
        <v>0</v>
      </c>
      <c r="K67" s="16">
        <f>'[3]31'!L69</f>
        <v>0</v>
      </c>
      <c r="L67" s="16">
        <f>'[3]31'!M69</f>
        <v>0</v>
      </c>
      <c r="M67" s="16">
        <f>'[3]31'!N69</f>
        <v>0</v>
      </c>
      <c r="N67" s="16">
        <f>'[3]31'!O69</f>
        <v>0</v>
      </c>
      <c r="O67" s="17">
        <f t="shared" si="28"/>
        <v>310</v>
      </c>
      <c r="P67" s="18">
        <f>frq!C67</f>
        <v>1</v>
      </c>
      <c r="Q67" s="15">
        <f t="shared" si="33"/>
        <v>310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310</v>
      </c>
      <c r="X67" s="8">
        <f t="shared" si="4"/>
        <v>31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31</v>
      </c>
      <c r="AE67" s="8">
        <f t="shared" si="11"/>
        <v>0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</v>
      </c>
      <c r="AL67" s="8">
        <f t="shared" si="35"/>
        <v>279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279</v>
      </c>
      <c r="AW67" s="199">
        <v>31</v>
      </c>
      <c r="AX67" s="199">
        <v>0</v>
      </c>
      <c r="AY67" s="199">
        <v>0</v>
      </c>
      <c r="AZ67" s="199">
        <v>0</v>
      </c>
      <c r="BA67" s="199">
        <v>0</v>
      </c>
      <c r="BB67" s="199">
        <v>0</v>
      </c>
      <c r="BC67" s="8">
        <f t="shared" si="19"/>
        <v>31</v>
      </c>
      <c r="BD67" s="199">
        <v>0</v>
      </c>
      <c r="BE67" s="199">
        <v>0</v>
      </c>
      <c r="BF67" s="199">
        <v>0</v>
      </c>
      <c r="BG67" s="199">
        <v>0</v>
      </c>
      <c r="BH67" s="199">
        <v>0</v>
      </c>
      <c r="BI67" s="199">
        <v>0</v>
      </c>
      <c r="BJ67" s="8">
        <f t="shared" si="20"/>
        <v>0</v>
      </c>
      <c r="BL67" s="8">
        <f t="shared" si="21"/>
        <v>0</v>
      </c>
      <c r="BM67" s="8">
        <f t="shared" si="22"/>
        <v>0</v>
      </c>
      <c r="BN67" s="8">
        <f t="shared" si="23"/>
        <v>31</v>
      </c>
      <c r="BO67" s="8">
        <f t="shared" si="24"/>
        <v>0</v>
      </c>
      <c r="BP67" s="139">
        <f t="shared" si="25"/>
        <v>-31</v>
      </c>
      <c r="BQ67" s="139">
        <f t="shared" si="26"/>
        <v>0</v>
      </c>
    </row>
    <row r="68" spans="1:69">
      <c r="A68" s="8" t="s">
        <v>110</v>
      </c>
      <c r="B68" s="15">
        <f>'[3]31'!B70</f>
        <v>320</v>
      </c>
      <c r="C68" s="16">
        <f>'[3]31'!C70</f>
        <v>0</v>
      </c>
      <c r="D68" s="16">
        <f>'[3]31'!D70</f>
        <v>0</v>
      </c>
      <c r="E68" s="16">
        <f>'[3]31'!E70</f>
        <v>0</v>
      </c>
      <c r="F68" s="16">
        <f>'[3]31'!F70</f>
        <v>670</v>
      </c>
      <c r="G68" s="16">
        <f>'[3]31'!G70</f>
        <v>0</v>
      </c>
      <c r="H68" s="17">
        <f t="shared" si="27"/>
        <v>990</v>
      </c>
      <c r="I68" s="15">
        <f>'[3]31'!J70</f>
        <v>310</v>
      </c>
      <c r="J68" s="16">
        <f>'[3]31'!K70</f>
        <v>0</v>
      </c>
      <c r="K68" s="16">
        <f>'[3]31'!L70</f>
        <v>0</v>
      </c>
      <c r="L68" s="16">
        <f>'[3]31'!M70</f>
        <v>0</v>
      </c>
      <c r="M68" s="16">
        <f>'[3]31'!N70</f>
        <v>0</v>
      </c>
      <c r="N68" s="16">
        <f>'[3]31'!O70</f>
        <v>0</v>
      </c>
      <c r="O68" s="17">
        <f t="shared" si="28"/>
        <v>310</v>
      </c>
      <c r="P68" s="18">
        <f>frq!C68</f>
        <v>1</v>
      </c>
      <c r="Q68" s="15">
        <f t="shared" si="33"/>
        <v>310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310</v>
      </c>
      <c r="X68" s="8">
        <f t="shared" ref="X68:X98" si="36">AW68</f>
        <v>31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31</v>
      </c>
      <c r="AE68" s="8">
        <f t="shared" ref="AE68:AE98" si="43">BD68</f>
        <v>31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31</v>
      </c>
      <c r="AL68" s="8">
        <f t="shared" si="35"/>
        <v>248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248</v>
      </c>
      <c r="AW68" s="199">
        <v>31</v>
      </c>
      <c r="AX68" s="199">
        <v>0</v>
      </c>
      <c r="AY68" s="199">
        <v>0</v>
      </c>
      <c r="AZ68" s="199">
        <v>0</v>
      </c>
      <c r="BA68" s="199">
        <v>0</v>
      </c>
      <c r="BB68" s="199">
        <v>0</v>
      </c>
      <c r="BC68" s="8">
        <f t="shared" ref="BC68:BC98" si="51">SUM(AW68:BB68)</f>
        <v>31</v>
      </c>
      <c r="BD68" s="199">
        <v>31</v>
      </c>
      <c r="BE68" s="199">
        <v>0</v>
      </c>
      <c r="BF68" s="199">
        <v>0</v>
      </c>
      <c r="BG68" s="199">
        <v>0</v>
      </c>
      <c r="BH68" s="199">
        <v>0</v>
      </c>
      <c r="BI68" s="199">
        <v>0</v>
      </c>
      <c r="BJ68" s="8">
        <f t="shared" ref="BJ68:BJ98" si="52">SUM(BD68:BI68)</f>
        <v>31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31</v>
      </c>
      <c r="BO68" s="8">
        <f t="shared" ref="BO68:BO98" si="56">BJ68</f>
        <v>31</v>
      </c>
      <c r="BP68" s="139">
        <f t="shared" ref="BP68:BP98" si="57">BL68-BN68</f>
        <v>-31</v>
      </c>
      <c r="BQ68" s="139">
        <f t="shared" ref="BQ68:BQ98" si="58">BM68-BO68</f>
        <v>-31</v>
      </c>
    </row>
    <row r="69" spans="1:69">
      <c r="A69" s="8" t="s">
        <v>111</v>
      </c>
      <c r="B69" s="15">
        <f>'[3]31'!B71</f>
        <v>320</v>
      </c>
      <c r="C69" s="16">
        <f>'[3]31'!C71</f>
        <v>0</v>
      </c>
      <c r="D69" s="16">
        <f>'[3]31'!D71</f>
        <v>0</v>
      </c>
      <c r="E69" s="16">
        <f>'[3]31'!E71</f>
        <v>0</v>
      </c>
      <c r="F69" s="16">
        <f>'[3]31'!F71</f>
        <v>670</v>
      </c>
      <c r="G69" s="16">
        <f>'[3]31'!G71</f>
        <v>0</v>
      </c>
      <c r="H69" s="17">
        <f t="shared" ref="H69:H98" si="59">SUM(B69:G69)</f>
        <v>990</v>
      </c>
      <c r="I69" s="15">
        <f>'[3]31'!J71</f>
        <v>310</v>
      </c>
      <c r="J69" s="16">
        <f>'[3]31'!K71</f>
        <v>0</v>
      </c>
      <c r="K69" s="16">
        <f>'[3]31'!L71</f>
        <v>0</v>
      </c>
      <c r="L69" s="16">
        <f>'[3]31'!M71</f>
        <v>0</v>
      </c>
      <c r="M69" s="16">
        <f>'[3]31'!N71</f>
        <v>0</v>
      </c>
      <c r="N69" s="16">
        <f>'[3]31'!O71</f>
        <v>0</v>
      </c>
      <c r="O69" s="17">
        <f t="shared" ref="O69:O98" si="60">SUM(I69:N69)</f>
        <v>310</v>
      </c>
      <c r="P69" s="18">
        <f>frq!C69</f>
        <v>1</v>
      </c>
      <c r="Q69" s="15">
        <f t="shared" si="33"/>
        <v>310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310</v>
      </c>
      <c r="X69" s="8">
        <f t="shared" si="36"/>
        <v>31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31</v>
      </c>
      <c r="AE69" s="8">
        <f t="shared" si="43"/>
        <v>31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31</v>
      </c>
      <c r="AL69" s="8">
        <f t="shared" si="35"/>
        <v>248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248</v>
      </c>
      <c r="AW69" s="199">
        <v>31</v>
      </c>
      <c r="AX69" s="199">
        <v>0</v>
      </c>
      <c r="AY69" s="199">
        <v>0</v>
      </c>
      <c r="AZ69" s="199">
        <v>0</v>
      </c>
      <c r="BA69" s="199">
        <v>0</v>
      </c>
      <c r="BB69" s="199">
        <v>0</v>
      </c>
      <c r="BC69" s="8">
        <f t="shared" si="51"/>
        <v>31</v>
      </c>
      <c r="BD69" s="199">
        <v>31</v>
      </c>
      <c r="BE69" s="199">
        <v>0</v>
      </c>
      <c r="BF69" s="199">
        <v>0</v>
      </c>
      <c r="BG69" s="199">
        <v>0</v>
      </c>
      <c r="BH69" s="199">
        <v>0</v>
      </c>
      <c r="BI69" s="199">
        <v>0</v>
      </c>
      <c r="BJ69" s="8">
        <f t="shared" si="52"/>
        <v>31</v>
      </c>
      <c r="BL69" s="8">
        <f t="shared" si="53"/>
        <v>0</v>
      </c>
      <c r="BM69" s="8">
        <f t="shared" si="54"/>
        <v>0</v>
      </c>
      <c r="BN69" s="8">
        <f t="shared" si="55"/>
        <v>31</v>
      </c>
      <c r="BO69" s="8">
        <f t="shared" si="56"/>
        <v>31</v>
      </c>
      <c r="BP69" s="139">
        <f t="shared" si="57"/>
        <v>-31</v>
      </c>
      <c r="BQ69" s="139">
        <f t="shared" si="58"/>
        <v>-31</v>
      </c>
    </row>
    <row r="70" spans="1:69">
      <c r="A70" s="8" t="s">
        <v>112</v>
      </c>
      <c r="B70" s="15">
        <f>'[3]31'!B72</f>
        <v>320</v>
      </c>
      <c r="C70" s="16">
        <f>'[3]31'!C72</f>
        <v>0</v>
      </c>
      <c r="D70" s="16">
        <f>'[3]31'!D72</f>
        <v>0</v>
      </c>
      <c r="E70" s="16">
        <f>'[3]31'!E72</f>
        <v>0</v>
      </c>
      <c r="F70" s="16">
        <f>'[3]31'!F72</f>
        <v>670</v>
      </c>
      <c r="G70" s="16">
        <f>'[3]31'!G72</f>
        <v>0</v>
      </c>
      <c r="H70" s="17">
        <f t="shared" si="59"/>
        <v>990</v>
      </c>
      <c r="I70" s="15">
        <f>'[3]31'!J72</f>
        <v>310</v>
      </c>
      <c r="J70" s="16">
        <f>'[3]31'!K72</f>
        <v>0</v>
      </c>
      <c r="K70" s="16">
        <f>'[3]31'!L72</f>
        <v>0</v>
      </c>
      <c r="L70" s="16">
        <f>'[3]31'!M72</f>
        <v>0</v>
      </c>
      <c r="M70" s="16">
        <f>'[3]31'!N72</f>
        <v>0</v>
      </c>
      <c r="N70" s="16">
        <f>'[3]31'!O72</f>
        <v>0</v>
      </c>
      <c r="O70" s="17">
        <f t="shared" si="60"/>
        <v>310</v>
      </c>
      <c r="P70" s="18">
        <f>frq!C70</f>
        <v>1</v>
      </c>
      <c r="Q70" s="15">
        <f t="shared" si="33"/>
        <v>310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310</v>
      </c>
      <c r="X70" s="8">
        <f t="shared" si="36"/>
        <v>31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31</v>
      </c>
      <c r="AE70" s="8">
        <f t="shared" si="43"/>
        <v>31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31</v>
      </c>
      <c r="AL70" s="8">
        <f t="shared" si="35"/>
        <v>248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248</v>
      </c>
      <c r="AW70" s="199">
        <v>31</v>
      </c>
      <c r="AX70" s="199">
        <v>0</v>
      </c>
      <c r="AY70" s="199">
        <v>0</v>
      </c>
      <c r="AZ70" s="199">
        <v>0</v>
      </c>
      <c r="BA70" s="199">
        <v>0</v>
      </c>
      <c r="BB70" s="199">
        <v>0</v>
      </c>
      <c r="BC70" s="8">
        <f t="shared" si="51"/>
        <v>31</v>
      </c>
      <c r="BD70" s="199">
        <v>31</v>
      </c>
      <c r="BE70" s="199">
        <v>0</v>
      </c>
      <c r="BF70" s="199">
        <v>0</v>
      </c>
      <c r="BG70" s="199">
        <v>0</v>
      </c>
      <c r="BH70" s="199">
        <v>0</v>
      </c>
      <c r="BI70" s="199">
        <v>0</v>
      </c>
      <c r="BJ70" s="8">
        <f t="shared" si="52"/>
        <v>31</v>
      </c>
      <c r="BL70" s="8">
        <f t="shared" si="53"/>
        <v>0</v>
      </c>
      <c r="BM70" s="8">
        <f t="shared" si="54"/>
        <v>0</v>
      </c>
      <c r="BN70" s="8">
        <f t="shared" si="55"/>
        <v>31</v>
      </c>
      <c r="BO70" s="8">
        <f t="shared" si="56"/>
        <v>31</v>
      </c>
      <c r="BP70" s="139">
        <f t="shared" si="57"/>
        <v>-31</v>
      </c>
      <c r="BQ70" s="139">
        <f t="shared" si="58"/>
        <v>-31</v>
      </c>
    </row>
    <row r="71" spans="1:69">
      <c r="A71" s="8" t="s">
        <v>113</v>
      </c>
      <c r="B71" s="15">
        <f>'[3]31'!B73</f>
        <v>320</v>
      </c>
      <c r="C71" s="16">
        <f>'[3]31'!C73</f>
        <v>0</v>
      </c>
      <c r="D71" s="16">
        <f>'[3]31'!D73</f>
        <v>0</v>
      </c>
      <c r="E71" s="16">
        <f>'[3]31'!E73</f>
        <v>0</v>
      </c>
      <c r="F71" s="16">
        <f>'[3]31'!F73</f>
        <v>670</v>
      </c>
      <c r="G71" s="16">
        <f>'[3]31'!G73</f>
        <v>0</v>
      </c>
      <c r="H71" s="17">
        <f t="shared" si="59"/>
        <v>990</v>
      </c>
      <c r="I71" s="15">
        <f>'[3]31'!J73</f>
        <v>310</v>
      </c>
      <c r="J71" s="16">
        <f>'[3]31'!K73</f>
        <v>0</v>
      </c>
      <c r="K71" s="16">
        <f>'[3]31'!L73</f>
        <v>0</v>
      </c>
      <c r="L71" s="16">
        <f>'[3]31'!M73</f>
        <v>0</v>
      </c>
      <c r="M71" s="16">
        <f>'[3]31'!N73</f>
        <v>0</v>
      </c>
      <c r="N71" s="16">
        <f>'[3]31'!O73</f>
        <v>0</v>
      </c>
      <c r="O71" s="17">
        <f t="shared" si="60"/>
        <v>310</v>
      </c>
      <c r="P71" s="18">
        <f>frq!C71</f>
        <v>1</v>
      </c>
      <c r="Q71" s="15">
        <f t="shared" si="33"/>
        <v>310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310</v>
      </c>
      <c r="X71" s="8">
        <f t="shared" si="36"/>
        <v>0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</v>
      </c>
      <c r="AE71" s="8">
        <f t="shared" si="43"/>
        <v>31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31</v>
      </c>
      <c r="AL71" s="8">
        <f t="shared" si="35"/>
        <v>279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279</v>
      </c>
      <c r="AW71" s="199">
        <v>0</v>
      </c>
      <c r="AX71" s="199">
        <v>0</v>
      </c>
      <c r="AY71" s="199">
        <v>0</v>
      </c>
      <c r="AZ71" s="199">
        <v>0</v>
      </c>
      <c r="BA71" s="199">
        <v>0</v>
      </c>
      <c r="BB71" s="199">
        <v>0</v>
      </c>
      <c r="BC71" s="8">
        <f t="shared" si="51"/>
        <v>0</v>
      </c>
      <c r="BD71" s="199">
        <v>31</v>
      </c>
      <c r="BE71" s="199">
        <v>0</v>
      </c>
      <c r="BF71" s="199">
        <v>0</v>
      </c>
      <c r="BG71" s="199">
        <v>0</v>
      </c>
      <c r="BH71" s="199">
        <v>0</v>
      </c>
      <c r="BI71" s="199">
        <v>0</v>
      </c>
      <c r="BJ71" s="8">
        <f t="shared" si="52"/>
        <v>31</v>
      </c>
      <c r="BL71" s="8">
        <f t="shared" si="53"/>
        <v>0</v>
      </c>
      <c r="BM71" s="8">
        <f t="shared" si="54"/>
        <v>0</v>
      </c>
      <c r="BN71" s="8">
        <f t="shared" si="55"/>
        <v>0</v>
      </c>
      <c r="BO71" s="8">
        <f t="shared" si="56"/>
        <v>31</v>
      </c>
      <c r="BP71" s="139">
        <f t="shared" si="57"/>
        <v>0</v>
      </c>
      <c r="BQ71" s="139">
        <f t="shared" si="58"/>
        <v>-31</v>
      </c>
    </row>
    <row r="72" spans="1:69">
      <c r="A72" s="8" t="s">
        <v>114</v>
      </c>
      <c r="B72" s="15">
        <f>'[3]31'!B74</f>
        <v>320</v>
      </c>
      <c r="C72" s="16">
        <f>'[3]31'!C74</f>
        <v>0</v>
      </c>
      <c r="D72" s="16">
        <f>'[3]31'!D74</f>
        <v>0</v>
      </c>
      <c r="E72" s="16">
        <f>'[3]31'!E74</f>
        <v>0</v>
      </c>
      <c r="F72" s="16">
        <f>'[3]31'!F74</f>
        <v>670</v>
      </c>
      <c r="G72" s="16">
        <f>'[3]31'!G74</f>
        <v>0</v>
      </c>
      <c r="H72" s="17">
        <f t="shared" si="59"/>
        <v>990</v>
      </c>
      <c r="I72" s="15">
        <f>'[3]31'!J74</f>
        <v>310</v>
      </c>
      <c r="J72" s="16">
        <f>'[3]31'!K74</f>
        <v>0</v>
      </c>
      <c r="K72" s="16">
        <f>'[3]31'!L74</f>
        <v>0</v>
      </c>
      <c r="L72" s="16">
        <f>'[3]31'!M74</f>
        <v>0</v>
      </c>
      <c r="M72" s="16">
        <f>'[3]31'!N74</f>
        <v>0</v>
      </c>
      <c r="N72" s="16">
        <f>'[3]31'!O74</f>
        <v>0</v>
      </c>
      <c r="O72" s="17">
        <f t="shared" si="60"/>
        <v>310</v>
      </c>
      <c r="P72" s="18">
        <f>frq!C72</f>
        <v>1</v>
      </c>
      <c r="Q72" s="15">
        <f t="shared" si="33"/>
        <v>310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310</v>
      </c>
      <c r="X72" s="8">
        <f t="shared" si="36"/>
        <v>0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</v>
      </c>
      <c r="AE72" s="8">
        <f t="shared" si="43"/>
        <v>31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31</v>
      </c>
      <c r="AL72" s="8">
        <f t="shared" si="35"/>
        <v>279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279</v>
      </c>
      <c r="AW72" s="199">
        <v>0</v>
      </c>
      <c r="AX72" s="199">
        <v>0</v>
      </c>
      <c r="AY72" s="199">
        <v>0</v>
      </c>
      <c r="AZ72" s="199">
        <v>0</v>
      </c>
      <c r="BA72" s="199">
        <v>0</v>
      </c>
      <c r="BB72" s="199">
        <v>0</v>
      </c>
      <c r="BC72" s="8">
        <f t="shared" si="51"/>
        <v>0</v>
      </c>
      <c r="BD72" s="199">
        <v>31</v>
      </c>
      <c r="BE72" s="199">
        <v>0</v>
      </c>
      <c r="BF72" s="199">
        <v>0</v>
      </c>
      <c r="BG72" s="199">
        <v>0</v>
      </c>
      <c r="BH72" s="199">
        <v>0</v>
      </c>
      <c r="BI72" s="199">
        <v>0</v>
      </c>
      <c r="BJ72" s="8">
        <f t="shared" si="52"/>
        <v>31</v>
      </c>
      <c r="BL72" s="8">
        <f t="shared" si="53"/>
        <v>0</v>
      </c>
      <c r="BM72" s="8">
        <f t="shared" si="54"/>
        <v>0</v>
      </c>
      <c r="BN72" s="8">
        <f t="shared" si="55"/>
        <v>0</v>
      </c>
      <c r="BO72" s="8">
        <f t="shared" si="56"/>
        <v>31</v>
      </c>
      <c r="BP72" s="139">
        <f t="shared" si="57"/>
        <v>0</v>
      </c>
      <c r="BQ72" s="139">
        <f t="shared" si="58"/>
        <v>-31</v>
      </c>
    </row>
    <row r="73" spans="1:69">
      <c r="A73" s="8" t="s">
        <v>115</v>
      </c>
      <c r="B73" s="15">
        <f>'[3]31'!B75</f>
        <v>320</v>
      </c>
      <c r="C73" s="16">
        <f>'[3]31'!C75</f>
        <v>0</v>
      </c>
      <c r="D73" s="16">
        <f>'[3]31'!D75</f>
        <v>0</v>
      </c>
      <c r="E73" s="16">
        <f>'[3]31'!E75</f>
        <v>0</v>
      </c>
      <c r="F73" s="16">
        <f>'[3]31'!F75</f>
        <v>670</v>
      </c>
      <c r="G73" s="16">
        <f>'[3]31'!G75</f>
        <v>0</v>
      </c>
      <c r="H73" s="17">
        <f t="shared" si="59"/>
        <v>990</v>
      </c>
      <c r="I73" s="15">
        <f>'[3]31'!J75</f>
        <v>310</v>
      </c>
      <c r="J73" s="16">
        <f>'[3]31'!K75</f>
        <v>0</v>
      </c>
      <c r="K73" s="16">
        <f>'[3]31'!L75</f>
        <v>0</v>
      </c>
      <c r="L73" s="16">
        <f>'[3]31'!M75</f>
        <v>0</v>
      </c>
      <c r="M73" s="16">
        <f>'[3]31'!N75</f>
        <v>0</v>
      </c>
      <c r="N73" s="16">
        <f>'[3]31'!O75</f>
        <v>0</v>
      </c>
      <c r="O73" s="17">
        <f t="shared" si="60"/>
        <v>310</v>
      </c>
      <c r="P73" s="18">
        <f>frq!C73</f>
        <v>1</v>
      </c>
      <c r="Q73" s="15">
        <f t="shared" si="33"/>
        <v>310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310</v>
      </c>
      <c r="X73" s="8">
        <f t="shared" si="36"/>
        <v>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</v>
      </c>
      <c r="AE73" s="8">
        <f t="shared" si="43"/>
        <v>31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31</v>
      </c>
      <c r="AL73" s="8">
        <f t="shared" si="35"/>
        <v>279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279</v>
      </c>
      <c r="AW73" s="199">
        <v>0</v>
      </c>
      <c r="AX73" s="199">
        <v>0</v>
      </c>
      <c r="AY73" s="199">
        <v>0</v>
      </c>
      <c r="AZ73" s="199">
        <v>0</v>
      </c>
      <c r="BA73" s="199">
        <v>0</v>
      </c>
      <c r="BB73" s="199">
        <v>0</v>
      </c>
      <c r="BC73" s="8">
        <f t="shared" si="51"/>
        <v>0</v>
      </c>
      <c r="BD73" s="199">
        <v>31</v>
      </c>
      <c r="BE73" s="199">
        <v>0</v>
      </c>
      <c r="BF73" s="199">
        <v>0</v>
      </c>
      <c r="BG73" s="199">
        <v>0</v>
      </c>
      <c r="BH73" s="199">
        <v>0</v>
      </c>
      <c r="BI73" s="199">
        <v>0</v>
      </c>
      <c r="BJ73" s="8">
        <f t="shared" si="52"/>
        <v>31</v>
      </c>
      <c r="BL73" s="8">
        <f t="shared" si="53"/>
        <v>0</v>
      </c>
      <c r="BM73" s="8">
        <f t="shared" si="54"/>
        <v>0</v>
      </c>
      <c r="BN73" s="8">
        <f t="shared" si="55"/>
        <v>0</v>
      </c>
      <c r="BO73" s="8">
        <f t="shared" si="56"/>
        <v>31</v>
      </c>
      <c r="BP73" s="139">
        <f t="shared" si="57"/>
        <v>0</v>
      </c>
      <c r="BQ73" s="139">
        <f t="shared" si="58"/>
        <v>-31</v>
      </c>
    </row>
    <row r="74" spans="1:69">
      <c r="A74" s="8" t="s">
        <v>116</v>
      </c>
      <c r="B74" s="15">
        <f>'[3]31'!B76</f>
        <v>320</v>
      </c>
      <c r="C74" s="16">
        <f>'[3]31'!C76</f>
        <v>0</v>
      </c>
      <c r="D74" s="16">
        <f>'[3]31'!D76</f>
        <v>0</v>
      </c>
      <c r="E74" s="16">
        <f>'[3]31'!E76</f>
        <v>0</v>
      </c>
      <c r="F74" s="16">
        <f>'[3]31'!F76</f>
        <v>670</v>
      </c>
      <c r="G74" s="16">
        <f>'[3]31'!G76</f>
        <v>0</v>
      </c>
      <c r="H74" s="17">
        <f t="shared" si="59"/>
        <v>990</v>
      </c>
      <c r="I74" s="15">
        <f>'[3]31'!J76</f>
        <v>310</v>
      </c>
      <c r="J74" s="16">
        <f>'[3]31'!K76</f>
        <v>0</v>
      </c>
      <c r="K74" s="16">
        <f>'[3]31'!L76</f>
        <v>0</v>
      </c>
      <c r="L74" s="16">
        <f>'[3]31'!M76</f>
        <v>0</v>
      </c>
      <c r="M74" s="16">
        <f>'[3]31'!N76</f>
        <v>0</v>
      </c>
      <c r="N74" s="16">
        <f>'[3]31'!O76</f>
        <v>0</v>
      </c>
      <c r="O74" s="17">
        <f t="shared" si="60"/>
        <v>310</v>
      </c>
      <c r="P74" s="18">
        <f>frq!C74</f>
        <v>1</v>
      </c>
      <c r="Q74" s="15">
        <f t="shared" si="33"/>
        <v>310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310</v>
      </c>
      <c r="X74" s="8">
        <f t="shared" si="36"/>
        <v>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</v>
      </c>
      <c r="AE74" s="8">
        <f t="shared" si="43"/>
        <v>31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31</v>
      </c>
      <c r="AL74" s="8">
        <f t="shared" si="35"/>
        <v>279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279</v>
      </c>
      <c r="AW74" s="199">
        <v>0</v>
      </c>
      <c r="AX74" s="199">
        <v>0</v>
      </c>
      <c r="AY74" s="199">
        <v>0</v>
      </c>
      <c r="AZ74" s="199">
        <v>0</v>
      </c>
      <c r="BA74" s="199">
        <v>0</v>
      </c>
      <c r="BB74" s="199">
        <v>0</v>
      </c>
      <c r="BC74" s="8">
        <f t="shared" si="51"/>
        <v>0</v>
      </c>
      <c r="BD74" s="199">
        <v>31</v>
      </c>
      <c r="BE74" s="199">
        <v>0</v>
      </c>
      <c r="BF74" s="199">
        <v>0</v>
      </c>
      <c r="BG74" s="199">
        <v>0</v>
      </c>
      <c r="BH74" s="199">
        <v>0</v>
      </c>
      <c r="BI74" s="199">
        <v>0</v>
      </c>
      <c r="BJ74" s="8">
        <f t="shared" si="52"/>
        <v>31</v>
      </c>
      <c r="BL74" s="8">
        <f t="shared" si="53"/>
        <v>0</v>
      </c>
      <c r="BM74" s="8">
        <f t="shared" si="54"/>
        <v>0</v>
      </c>
      <c r="BN74" s="8">
        <f t="shared" si="55"/>
        <v>0</v>
      </c>
      <c r="BO74" s="8">
        <f t="shared" si="56"/>
        <v>31</v>
      </c>
      <c r="BP74" s="139">
        <f t="shared" si="57"/>
        <v>0</v>
      </c>
      <c r="BQ74" s="139">
        <f t="shared" si="58"/>
        <v>-31</v>
      </c>
    </row>
    <row r="75" spans="1:69">
      <c r="A75" s="8" t="s">
        <v>117</v>
      </c>
      <c r="B75" s="15">
        <f>'[3]31'!B77</f>
        <v>320</v>
      </c>
      <c r="C75" s="16">
        <f>'[3]31'!C77</f>
        <v>0</v>
      </c>
      <c r="D75" s="16">
        <f>'[3]31'!D77</f>
        <v>0</v>
      </c>
      <c r="E75" s="16">
        <f>'[3]31'!E77</f>
        <v>0</v>
      </c>
      <c r="F75" s="16">
        <f>'[3]31'!F77</f>
        <v>670</v>
      </c>
      <c r="G75" s="16">
        <f>'[3]31'!G77</f>
        <v>0</v>
      </c>
      <c r="H75" s="17">
        <f t="shared" si="59"/>
        <v>990</v>
      </c>
      <c r="I75" s="15">
        <f>'[3]31'!J77</f>
        <v>315</v>
      </c>
      <c r="J75" s="16">
        <f>'[3]31'!K77</f>
        <v>0</v>
      </c>
      <c r="K75" s="16">
        <f>'[3]31'!L77</f>
        <v>0</v>
      </c>
      <c r="L75" s="16">
        <f>'[3]31'!M77</f>
        <v>0</v>
      </c>
      <c r="M75" s="16">
        <f>'[3]31'!N77</f>
        <v>0</v>
      </c>
      <c r="N75" s="16">
        <f>'[3]31'!O77</f>
        <v>0</v>
      </c>
      <c r="O75" s="17">
        <f t="shared" si="60"/>
        <v>315</v>
      </c>
      <c r="P75" s="18">
        <f>frq!C75</f>
        <v>1</v>
      </c>
      <c r="Q75" s="15">
        <f t="shared" si="33"/>
        <v>315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315</v>
      </c>
      <c r="X75" s="8">
        <f t="shared" si="36"/>
        <v>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</v>
      </c>
      <c r="AE75" s="8">
        <f t="shared" si="43"/>
        <v>31.5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31.5</v>
      </c>
      <c r="AL75" s="8">
        <f t="shared" si="35"/>
        <v>283.5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283.5</v>
      </c>
      <c r="AW75" s="199">
        <v>0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8">
        <f t="shared" si="51"/>
        <v>0</v>
      </c>
      <c r="BD75" s="199">
        <v>31.5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8">
        <f t="shared" si="52"/>
        <v>31.5</v>
      </c>
      <c r="BL75" s="8">
        <f t="shared" si="53"/>
        <v>0</v>
      </c>
      <c r="BM75" s="8">
        <f t="shared" si="54"/>
        <v>0</v>
      </c>
      <c r="BN75" s="8">
        <f t="shared" si="55"/>
        <v>0</v>
      </c>
      <c r="BO75" s="8">
        <f t="shared" si="56"/>
        <v>31.5</v>
      </c>
      <c r="BP75" s="139">
        <f t="shared" si="57"/>
        <v>0</v>
      </c>
      <c r="BQ75" s="139">
        <f t="shared" si="58"/>
        <v>-31.5</v>
      </c>
    </row>
    <row r="76" spans="1:69">
      <c r="A76" s="8" t="s">
        <v>118</v>
      </c>
      <c r="B76" s="15">
        <f>'[3]31'!B78</f>
        <v>320</v>
      </c>
      <c r="C76" s="16">
        <f>'[3]31'!C78</f>
        <v>0</v>
      </c>
      <c r="D76" s="16">
        <f>'[3]31'!D78</f>
        <v>0</v>
      </c>
      <c r="E76" s="16">
        <f>'[3]31'!E78</f>
        <v>0</v>
      </c>
      <c r="F76" s="16">
        <f>'[3]31'!F78</f>
        <v>670</v>
      </c>
      <c r="G76" s="16">
        <f>'[3]31'!G78</f>
        <v>0</v>
      </c>
      <c r="H76" s="17">
        <f t="shared" si="59"/>
        <v>990</v>
      </c>
      <c r="I76" s="15">
        <f>'[3]31'!J78</f>
        <v>315</v>
      </c>
      <c r="J76" s="16">
        <f>'[3]31'!K78</f>
        <v>0</v>
      </c>
      <c r="K76" s="16">
        <f>'[3]31'!L78</f>
        <v>0</v>
      </c>
      <c r="L76" s="16">
        <f>'[3]31'!M78</f>
        <v>0</v>
      </c>
      <c r="M76" s="16">
        <f>'[3]31'!N78</f>
        <v>0</v>
      </c>
      <c r="N76" s="16">
        <f>'[3]31'!O78</f>
        <v>0</v>
      </c>
      <c r="O76" s="17">
        <f t="shared" si="60"/>
        <v>315</v>
      </c>
      <c r="P76" s="18">
        <f>frq!C76</f>
        <v>1</v>
      </c>
      <c r="Q76" s="15">
        <f t="shared" si="33"/>
        <v>315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315</v>
      </c>
      <c r="X76" s="8">
        <f t="shared" si="36"/>
        <v>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</v>
      </c>
      <c r="AE76" s="8">
        <f t="shared" si="43"/>
        <v>31.5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31.5</v>
      </c>
      <c r="AL76" s="8">
        <f t="shared" si="35"/>
        <v>283.5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283.5</v>
      </c>
      <c r="AW76" s="199">
        <v>0</v>
      </c>
      <c r="AX76" s="199">
        <v>0</v>
      </c>
      <c r="AY76" s="199">
        <v>0</v>
      </c>
      <c r="AZ76" s="199">
        <v>0</v>
      </c>
      <c r="BA76" s="199">
        <v>0</v>
      </c>
      <c r="BB76" s="199">
        <v>0</v>
      </c>
      <c r="BC76" s="8">
        <f t="shared" si="51"/>
        <v>0</v>
      </c>
      <c r="BD76" s="199">
        <v>31.5</v>
      </c>
      <c r="BE76" s="199">
        <v>0</v>
      </c>
      <c r="BF76" s="199">
        <v>0</v>
      </c>
      <c r="BG76" s="199">
        <v>0</v>
      </c>
      <c r="BH76" s="199">
        <v>0</v>
      </c>
      <c r="BI76" s="199">
        <v>0</v>
      </c>
      <c r="BJ76" s="8">
        <f t="shared" si="52"/>
        <v>31.5</v>
      </c>
      <c r="BL76" s="8">
        <f t="shared" si="53"/>
        <v>0</v>
      </c>
      <c r="BM76" s="8">
        <f t="shared" si="54"/>
        <v>0</v>
      </c>
      <c r="BN76" s="8">
        <f t="shared" si="55"/>
        <v>0</v>
      </c>
      <c r="BO76" s="8">
        <f t="shared" si="56"/>
        <v>31.5</v>
      </c>
      <c r="BP76" s="139">
        <f t="shared" si="57"/>
        <v>0</v>
      </c>
      <c r="BQ76" s="139">
        <f t="shared" si="58"/>
        <v>-31.5</v>
      </c>
    </row>
    <row r="77" spans="1:69">
      <c r="A77" s="8" t="s">
        <v>119</v>
      </c>
      <c r="B77" s="15">
        <f>'[3]31'!B79</f>
        <v>320</v>
      </c>
      <c r="C77" s="16">
        <f>'[3]31'!C79</f>
        <v>0</v>
      </c>
      <c r="D77" s="16">
        <f>'[3]31'!D79</f>
        <v>0</v>
      </c>
      <c r="E77" s="16">
        <f>'[3]31'!E79</f>
        <v>0</v>
      </c>
      <c r="F77" s="16">
        <f>'[3]31'!F79</f>
        <v>670</v>
      </c>
      <c r="G77" s="16">
        <f>'[3]31'!G79</f>
        <v>0</v>
      </c>
      <c r="H77" s="17">
        <f t="shared" si="59"/>
        <v>990</v>
      </c>
      <c r="I77" s="15">
        <f>'[3]31'!J79</f>
        <v>315</v>
      </c>
      <c r="J77" s="16">
        <f>'[3]31'!K79</f>
        <v>0</v>
      </c>
      <c r="K77" s="16">
        <f>'[3]31'!L79</f>
        <v>0</v>
      </c>
      <c r="L77" s="16">
        <f>'[3]31'!M79</f>
        <v>0</v>
      </c>
      <c r="M77" s="16">
        <f>'[3]31'!N79</f>
        <v>0</v>
      </c>
      <c r="N77" s="16">
        <f>'[3]31'!O79</f>
        <v>0</v>
      </c>
      <c r="O77" s="17">
        <f t="shared" si="60"/>
        <v>315</v>
      </c>
      <c r="P77" s="18">
        <f>frq!C77</f>
        <v>1</v>
      </c>
      <c r="Q77" s="15">
        <f t="shared" si="33"/>
        <v>315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315</v>
      </c>
      <c r="X77" s="8">
        <f t="shared" si="36"/>
        <v>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</v>
      </c>
      <c r="AE77" s="8">
        <f t="shared" si="43"/>
        <v>31.5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31.5</v>
      </c>
      <c r="AL77" s="8">
        <f t="shared" si="35"/>
        <v>283.5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283.5</v>
      </c>
      <c r="AW77" s="199">
        <v>0</v>
      </c>
      <c r="AX77" s="199">
        <v>0</v>
      </c>
      <c r="AY77" s="199">
        <v>0</v>
      </c>
      <c r="AZ77" s="199">
        <v>0</v>
      </c>
      <c r="BA77" s="199">
        <v>0</v>
      </c>
      <c r="BB77" s="199">
        <v>0</v>
      </c>
      <c r="BC77" s="8">
        <f t="shared" si="51"/>
        <v>0</v>
      </c>
      <c r="BD77" s="199">
        <v>31.5</v>
      </c>
      <c r="BE77" s="199">
        <v>0</v>
      </c>
      <c r="BF77" s="199">
        <v>0</v>
      </c>
      <c r="BG77" s="199">
        <v>0</v>
      </c>
      <c r="BH77" s="199">
        <v>0</v>
      </c>
      <c r="BI77" s="199">
        <v>0</v>
      </c>
      <c r="BJ77" s="8">
        <f t="shared" si="52"/>
        <v>31.5</v>
      </c>
      <c r="BL77" s="8">
        <f t="shared" si="53"/>
        <v>0</v>
      </c>
      <c r="BM77" s="8">
        <f t="shared" si="54"/>
        <v>0</v>
      </c>
      <c r="BN77" s="8">
        <f t="shared" si="55"/>
        <v>0</v>
      </c>
      <c r="BO77" s="8">
        <f t="shared" si="56"/>
        <v>31.5</v>
      </c>
      <c r="BP77" s="139">
        <f t="shared" si="57"/>
        <v>0</v>
      </c>
      <c r="BQ77" s="139">
        <f t="shared" si="58"/>
        <v>-31.5</v>
      </c>
    </row>
    <row r="78" spans="1:69">
      <c r="A78" s="8" t="s">
        <v>120</v>
      </c>
      <c r="B78" s="15">
        <f>'[3]31'!B80</f>
        <v>320</v>
      </c>
      <c r="C78" s="16">
        <f>'[3]31'!C80</f>
        <v>0</v>
      </c>
      <c r="D78" s="16">
        <f>'[3]31'!D80</f>
        <v>0</v>
      </c>
      <c r="E78" s="16">
        <f>'[3]31'!E80</f>
        <v>0</v>
      </c>
      <c r="F78" s="16">
        <f>'[3]31'!F80</f>
        <v>670</v>
      </c>
      <c r="G78" s="16">
        <f>'[3]31'!G80</f>
        <v>0</v>
      </c>
      <c r="H78" s="17">
        <f t="shared" si="59"/>
        <v>990</v>
      </c>
      <c r="I78" s="15">
        <f>'[3]31'!J80</f>
        <v>315</v>
      </c>
      <c r="J78" s="16">
        <f>'[3]31'!K80</f>
        <v>0</v>
      </c>
      <c r="K78" s="16">
        <f>'[3]31'!L80</f>
        <v>0</v>
      </c>
      <c r="L78" s="16">
        <f>'[3]31'!M80</f>
        <v>0</v>
      </c>
      <c r="M78" s="16">
        <f>'[3]31'!N80</f>
        <v>0</v>
      </c>
      <c r="N78" s="16">
        <f>'[3]31'!O80</f>
        <v>0</v>
      </c>
      <c r="O78" s="17">
        <f t="shared" si="60"/>
        <v>315</v>
      </c>
      <c r="P78" s="18">
        <f>frq!C78</f>
        <v>1</v>
      </c>
      <c r="Q78" s="15">
        <f t="shared" si="33"/>
        <v>315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315</v>
      </c>
      <c r="X78" s="8">
        <f t="shared" si="36"/>
        <v>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</v>
      </c>
      <c r="AE78" s="8">
        <f t="shared" si="43"/>
        <v>31.5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31.5</v>
      </c>
      <c r="AL78" s="8">
        <f t="shared" si="35"/>
        <v>283.5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283.5</v>
      </c>
      <c r="AW78" s="199">
        <v>0</v>
      </c>
      <c r="AX78" s="199">
        <v>0</v>
      </c>
      <c r="AY78" s="199">
        <v>0</v>
      </c>
      <c r="AZ78" s="199">
        <v>0</v>
      </c>
      <c r="BA78" s="199">
        <v>0</v>
      </c>
      <c r="BB78" s="199">
        <v>0</v>
      </c>
      <c r="BC78" s="8">
        <f t="shared" si="51"/>
        <v>0</v>
      </c>
      <c r="BD78" s="199">
        <v>31.5</v>
      </c>
      <c r="BE78" s="199">
        <v>0</v>
      </c>
      <c r="BF78" s="199">
        <v>0</v>
      </c>
      <c r="BG78" s="199">
        <v>0</v>
      </c>
      <c r="BH78" s="199">
        <v>0</v>
      </c>
      <c r="BI78" s="199">
        <v>0</v>
      </c>
      <c r="BJ78" s="8">
        <f t="shared" si="52"/>
        <v>31.5</v>
      </c>
      <c r="BL78" s="8">
        <f t="shared" si="53"/>
        <v>0</v>
      </c>
      <c r="BM78" s="8">
        <f t="shared" si="54"/>
        <v>0</v>
      </c>
      <c r="BN78" s="8">
        <f t="shared" si="55"/>
        <v>0</v>
      </c>
      <c r="BO78" s="8">
        <f t="shared" si="56"/>
        <v>31.5</v>
      </c>
      <c r="BP78" s="139">
        <f t="shared" si="57"/>
        <v>0</v>
      </c>
      <c r="BQ78" s="139">
        <f t="shared" si="58"/>
        <v>-31.5</v>
      </c>
    </row>
    <row r="79" spans="1:69">
      <c r="A79" s="8" t="s">
        <v>121</v>
      </c>
      <c r="B79" s="15">
        <f>'[3]31'!B81</f>
        <v>320</v>
      </c>
      <c r="C79" s="16">
        <f>'[3]31'!C81</f>
        <v>0</v>
      </c>
      <c r="D79" s="16">
        <f>'[3]31'!D81</f>
        <v>0</v>
      </c>
      <c r="E79" s="16">
        <f>'[3]31'!E81</f>
        <v>0</v>
      </c>
      <c r="F79" s="16">
        <f>'[3]31'!F81</f>
        <v>670</v>
      </c>
      <c r="G79" s="16">
        <f>'[3]31'!G81</f>
        <v>0</v>
      </c>
      <c r="H79" s="17">
        <f t="shared" si="59"/>
        <v>990</v>
      </c>
      <c r="I79" s="15">
        <f>'[3]31'!J81</f>
        <v>315</v>
      </c>
      <c r="J79" s="16">
        <f>'[3]31'!K81</f>
        <v>0</v>
      </c>
      <c r="K79" s="16">
        <f>'[3]31'!L81</f>
        <v>0</v>
      </c>
      <c r="L79" s="16">
        <f>'[3]31'!M81</f>
        <v>0</v>
      </c>
      <c r="M79" s="16">
        <f>'[3]31'!N81</f>
        <v>0</v>
      </c>
      <c r="N79" s="16">
        <f>'[3]31'!O81</f>
        <v>0</v>
      </c>
      <c r="O79" s="17">
        <f t="shared" si="60"/>
        <v>315</v>
      </c>
      <c r="P79" s="18">
        <f>frq!C79</f>
        <v>1</v>
      </c>
      <c r="Q79" s="15">
        <f t="shared" si="33"/>
        <v>315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315</v>
      </c>
      <c r="X79" s="8">
        <f t="shared" si="36"/>
        <v>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0</v>
      </c>
      <c r="AE79" s="8">
        <f t="shared" si="43"/>
        <v>31.5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31.5</v>
      </c>
      <c r="AL79" s="8">
        <f t="shared" si="35"/>
        <v>283.5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283.5</v>
      </c>
      <c r="AW79" s="199">
        <v>0</v>
      </c>
      <c r="AX79" s="199">
        <v>0</v>
      </c>
      <c r="AY79" s="199">
        <v>0</v>
      </c>
      <c r="AZ79" s="199">
        <v>0</v>
      </c>
      <c r="BA79" s="199">
        <v>0</v>
      </c>
      <c r="BB79" s="199">
        <v>0</v>
      </c>
      <c r="BC79" s="8">
        <f t="shared" si="51"/>
        <v>0</v>
      </c>
      <c r="BD79" s="199">
        <v>31.5</v>
      </c>
      <c r="BE79" s="199">
        <v>0</v>
      </c>
      <c r="BF79" s="199">
        <v>0</v>
      </c>
      <c r="BG79" s="199">
        <v>0</v>
      </c>
      <c r="BH79" s="199">
        <v>0</v>
      </c>
      <c r="BI79" s="199">
        <v>0</v>
      </c>
      <c r="BJ79" s="8">
        <f t="shared" si="52"/>
        <v>31.5</v>
      </c>
      <c r="BL79" s="8">
        <f t="shared" si="53"/>
        <v>0</v>
      </c>
      <c r="BM79" s="8">
        <f t="shared" si="54"/>
        <v>0</v>
      </c>
      <c r="BN79" s="8">
        <f t="shared" si="55"/>
        <v>0</v>
      </c>
      <c r="BO79" s="8">
        <f t="shared" si="56"/>
        <v>31.5</v>
      </c>
      <c r="BP79" s="139">
        <f t="shared" si="57"/>
        <v>0</v>
      </c>
      <c r="BQ79" s="139">
        <f t="shared" si="58"/>
        <v>-31.5</v>
      </c>
    </row>
    <row r="80" spans="1:69">
      <c r="A80" s="8" t="s">
        <v>122</v>
      </c>
      <c r="B80" s="15">
        <f>'[3]31'!B82</f>
        <v>320</v>
      </c>
      <c r="C80" s="16">
        <f>'[3]31'!C82</f>
        <v>0</v>
      </c>
      <c r="D80" s="16">
        <f>'[3]31'!D82</f>
        <v>0</v>
      </c>
      <c r="E80" s="16">
        <f>'[3]31'!E82</f>
        <v>0</v>
      </c>
      <c r="F80" s="16">
        <f>'[3]31'!F82</f>
        <v>670</v>
      </c>
      <c r="G80" s="16">
        <f>'[3]31'!G82</f>
        <v>0</v>
      </c>
      <c r="H80" s="17">
        <f t="shared" si="59"/>
        <v>990</v>
      </c>
      <c r="I80" s="15">
        <f>'[3]31'!J82</f>
        <v>308.22000000000003</v>
      </c>
      <c r="J80" s="16">
        <f>'[3]31'!K82</f>
        <v>0</v>
      </c>
      <c r="K80" s="16">
        <f>'[3]31'!L82</f>
        <v>0</v>
      </c>
      <c r="L80" s="16">
        <f>'[3]31'!M82</f>
        <v>0</v>
      </c>
      <c r="M80" s="16">
        <f>'[3]31'!N82</f>
        <v>0</v>
      </c>
      <c r="N80" s="16">
        <f>'[3]31'!O82</f>
        <v>0</v>
      </c>
      <c r="O80" s="17">
        <f t="shared" si="60"/>
        <v>308.22000000000003</v>
      </c>
      <c r="P80" s="18">
        <f>frq!C80</f>
        <v>1</v>
      </c>
      <c r="Q80" s="15">
        <f t="shared" si="33"/>
        <v>308.22000000000003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308.22000000000003</v>
      </c>
      <c r="X80" s="8">
        <f t="shared" si="36"/>
        <v>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0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308.22000000000003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308.22000000000003</v>
      </c>
      <c r="AW80" s="199">
        <v>0</v>
      </c>
      <c r="AX80" s="199">
        <v>0</v>
      </c>
      <c r="AY80" s="199">
        <v>0</v>
      </c>
      <c r="AZ80" s="199">
        <v>0</v>
      </c>
      <c r="BA80" s="199">
        <v>0</v>
      </c>
      <c r="BB80" s="199">
        <v>0</v>
      </c>
      <c r="BC80" s="8">
        <f t="shared" si="51"/>
        <v>0</v>
      </c>
      <c r="BD80" s="199">
        <v>0</v>
      </c>
      <c r="BE80" s="199">
        <v>0</v>
      </c>
      <c r="BF80" s="199">
        <v>0</v>
      </c>
      <c r="BG80" s="199">
        <v>0</v>
      </c>
      <c r="BH80" s="199">
        <v>0</v>
      </c>
      <c r="BI80" s="199">
        <v>0</v>
      </c>
      <c r="BJ80" s="8">
        <f t="shared" si="52"/>
        <v>0</v>
      </c>
      <c r="BL80" s="8">
        <f t="shared" si="53"/>
        <v>0</v>
      </c>
      <c r="BM80" s="8">
        <f t="shared" si="54"/>
        <v>0</v>
      </c>
      <c r="BN80" s="8">
        <f t="shared" si="55"/>
        <v>0</v>
      </c>
      <c r="BO80" s="8">
        <f t="shared" si="56"/>
        <v>0</v>
      </c>
      <c r="BP80" s="139">
        <f t="shared" si="57"/>
        <v>0</v>
      </c>
      <c r="BQ80" s="139">
        <f t="shared" si="58"/>
        <v>0</v>
      </c>
    </row>
    <row r="81" spans="1:69">
      <c r="A81" s="8" t="s">
        <v>123</v>
      </c>
      <c r="B81" s="15">
        <f>'[3]31'!B83</f>
        <v>320</v>
      </c>
      <c r="C81" s="16">
        <f>'[3]31'!C83</f>
        <v>0</v>
      </c>
      <c r="D81" s="16">
        <f>'[3]31'!D83</f>
        <v>0</v>
      </c>
      <c r="E81" s="16">
        <f>'[3]31'!E83</f>
        <v>0</v>
      </c>
      <c r="F81" s="16">
        <f>'[3]31'!F83</f>
        <v>670</v>
      </c>
      <c r="G81" s="16">
        <f>'[3]31'!G83</f>
        <v>0</v>
      </c>
      <c r="H81" s="17">
        <f t="shared" si="59"/>
        <v>990</v>
      </c>
      <c r="I81" s="15">
        <f>'[3]31'!J83</f>
        <v>270</v>
      </c>
      <c r="J81" s="16">
        <f>'[3]31'!K83</f>
        <v>0</v>
      </c>
      <c r="K81" s="16">
        <f>'[3]31'!L83</f>
        <v>0</v>
      </c>
      <c r="L81" s="16">
        <f>'[3]31'!M83</f>
        <v>0</v>
      </c>
      <c r="M81" s="16">
        <f>'[3]31'!N83</f>
        <v>0</v>
      </c>
      <c r="N81" s="16">
        <f>'[3]31'!O83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10.89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10.89</v>
      </c>
      <c r="AE81" s="8">
        <f t="shared" si="43"/>
        <v>10.89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10.89</v>
      </c>
      <c r="AL81" s="8">
        <f t="shared" si="35"/>
        <v>248.22000000000003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248.22000000000003</v>
      </c>
      <c r="AW81" s="199">
        <v>10.89</v>
      </c>
      <c r="AX81" s="199">
        <v>0</v>
      </c>
      <c r="AY81" s="199">
        <v>0</v>
      </c>
      <c r="AZ81" s="199">
        <v>0</v>
      </c>
      <c r="BA81" s="199">
        <v>0</v>
      </c>
      <c r="BB81" s="199">
        <v>0</v>
      </c>
      <c r="BC81" s="8">
        <f t="shared" si="51"/>
        <v>10.89</v>
      </c>
      <c r="BD81" s="199">
        <v>10.89</v>
      </c>
      <c r="BE81" s="199">
        <v>0</v>
      </c>
      <c r="BF81" s="199">
        <v>0</v>
      </c>
      <c r="BG81" s="199">
        <v>0</v>
      </c>
      <c r="BH81" s="199">
        <v>0</v>
      </c>
      <c r="BI81" s="199">
        <v>0</v>
      </c>
      <c r="BJ81" s="8">
        <f t="shared" si="52"/>
        <v>10.89</v>
      </c>
      <c r="BL81" s="8">
        <f t="shared" si="53"/>
        <v>0</v>
      </c>
      <c r="BM81" s="8">
        <f t="shared" si="54"/>
        <v>0</v>
      </c>
      <c r="BN81" s="8">
        <f t="shared" si="55"/>
        <v>10.89</v>
      </c>
      <c r="BO81" s="8">
        <f t="shared" si="56"/>
        <v>10.89</v>
      </c>
      <c r="BP81" s="139">
        <f t="shared" si="57"/>
        <v>-10.89</v>
      </c>
      <c r="BQ81" s="139">
        <f t="shared" si="58"/>
        <v>-10.89</v>
      </c>
    </row>
    <row r="82" spans="1:69">
      <c r="A82" s="8" t="s">
        <v>124</v>
      </c>
      <c r="B82" s="15">
        <f>'[3]31'!B84</f>
        <v>320</v>
      </c>
      <c r="C82" s="16">
        <f>'[3]31'!C84</f>
        <v>0</v>
      </c>
      <c r="D82" s="16">
        <f>'[3]31'!D84</f>
        <v>0</v>
      </c>
      <c r="E82" s="16">
        <f>'[3]31'!E84</f>
        <v>0</v>
      </c>
      <c r="F82" s="16">
        <f>'[3]31'!F84</f>
        <v>670</v>
      </c>
      <c r="G82" s="16">
        <f>'[3]31'!G84</f>
        <v>0</v>
      </c>
      <c r="H82" s="17">
        <f t="shared" si="59"/>
        <v>990</v>
      </c>
      <c r="I82" s="15">
        <f>'[3]31'!J84</f>
        <v>270</v>
      </c>
      <c r="J82" s="16">
        <f>'[3]31'!K84</f>
        <v>0</v>
      </c>
      <c r="K82" s="16">
        <f>'[3]31'!L84</f>
        <v>0</v>
      </c>
      <c r="L82" s="16">
        <f>'[3]31'!M84</f>
        <v>0</v>
      </c>
      <c r="M82" s="16">
        <f>'[3]31'!N84</f>
        <v>0</v>
      </c>
      <c r="N82" s="16">
        <f>'[3]31'!O84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20.7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20.7</v>
      </c>
      <c r="AE82" s="8">
        <f t="shared" si="43"/>
        <v>20.7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20.7</v>
      </c>
      <c r="AL82" s="8">
        <f t="shared" si="35"/>
        <v>228.60000000000002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228.60000000000002</v>
      </c>
      <c r="AW82" s="199">
        <v>20.7</v>
      </c>
      <c r="AX82" s="199">
        <v>0</v>
      </c>
      <c r="AY82" s="199">
        <v>0</v>
      </c>
      <c r="AZ82" s="199">
        <v>0</v>
      </c>
      <c r="BA82" s="199">
        <v>0</v>
      </c>
      <c r="BB82" s="199">
        <v>0</v>
      </c>
      <c r="BC82" s="8">
        <f t="shared" si="51"/>
        <v>20.7</v>
      </c>
      <c r="BD82" s="199">
        <v>20.7</v>
      </c>
      <c r="BE82" s="199">
        <v>0</v>
      </c>
      <c r="BF82" s="199">
        <v>0</v>
      </c>
      <c r="BG82" s="199">
        <v>0</v>
      </c>
      <c r="BH82" s="199">
        <v>0</v>
      </c>
      <c r="BI82" s="199">
        <v>0</v>
      </c>
      <c r="BJ82" s="8">
        <f t="shared" si="52"/>
        <v>20.7</v>
      </c>
      <c r="BL82" s="8">
        <f t="shared" si="53"/>
        <v>0</v>
      </c>
      <c r="BM82" s="8">
        <f t="shared" si="54"/>
        <v>0</v>
      </c>
      <c r="BN82" s="8">
        <f t="shared" si="55"/>
        <v>20.7</v>
      </c>
      <c r="BO82" s="8">
        <f t="shared" si="56"/>
        <v>20.7</v>
      </c>
      <c r="BP82" s="139">
        <f t="shared" si="57"/>
        <v>-20.7</v>
      </c>
      <c r="BQ82" s="139">
        <f t="shared" si="58"/>
        <v>-20.7</v>
      </c>
    </row>
    <row r="83" spans="1:69">
      <c r="A83" s="8" t="s">
        <v>125</v>
      </c>
      <c r="B83" s="15">
        <f>'[3]31'!B85</f>
        <v>320</v>
      </c>
      <c r="C83" s="16">
        <f>'[3]31'!C85</f>
        <v>0</v>
      </c>
      <c r="D83" s="16">
        <f>'[3]31'!D85</f>
        <v>0</v>
      </c>
      <c r="E83" s="16">
        <f>'[3]31'!E85</f>
        <v>0</v>
      </c>
      <c r="F83" s="16">
        <f>'[3]31'!F85</f>
        <v>670</v>
      </c>
      <c r="G83" s="16">
        <f>'[3]31'!G85</f>
        <v>0</v>
      </c>
      <c r="H83" s="17">
        <f t="shared" si="59"/>
        <v>990</v>
      </c>
      <c r="I83" s="15">
        <f>'[3]31'!J85</f>
        <v>270</v>
      </c>
      <c r="J83" s="16">
        <f>'[3]31'!K85</f>
        <v>0</v>
      </c>
      <c r="K83" s="16">
        <f>'[3]31'!L85</f>
        <v>0</v>
      </c>
      <c r="L83" s="16">
        <f>'[3]31'!M85</f>
        <v>0</v>
      </c>
      <c r="M83" s="16">
        <f>'[3]31'!N85</f>
        <v>0</v>
      </c>
      <c r="N83" s="16">
        <f>'[3]31'!O85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26.19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26.19</v>
      </c>
      <c r="AE83" s="8">
        <f t="shared" si="43"/>
        <v>26.19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26.19</v>
      </c>
      <c r="AL83" s="8">
        <f t="shared" si="35"/>
        <v>217.62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217.62</v>
      </c>
      <c r="AW83" s="199">
        <v>26.19</v>
      </c>
      <c r="AX83" s="199">
        <v>0</v>
      </c>
      <c r="AY83" s="199">
        <v>0</v>
      </c>
      <c r="AZ83" s="199">
        <v>0</v>
      </c>
      <c r="BA83" s="199">
        <v>0</v>
      </c>
      <c r="BB83" s="199">
        <v>0</v>
      </c>
      <c r="BC83" s="8">
        <f t="shared" si="51"/>
        <v>26.19</v>
      </c>
      <c r="BD83" s="199">
        <v>26.19</v>
      </c>
      <c r="BE83" s="199">
        <v>0</v>
      </c>
      <c r="BF83" s="199">
        <v>0</v>
      </c>
      <c r="BG83" s="199">
        <v>0</v>
      </c>
      <c r="BH83" s="199">
        <v>0</v>
      </c>
      <c r="BI83" s="199">
        <v>0</v>
      </c>
      <c r="BJ83" s="8">
        <f t="shared" si="52"/>
        <v>26.19</v>
      </c>
      <c r="BL83" s="8">
        <f t="shared" si="53"/>
        <v>0</v>
      </c>
      <c r="BM83" s="8">
        <f t="shared" si="54"/>
        <v>0</v>
      </c>
      <c r="BN83" s="8">
        <f t="shared" si="55"/>
        <v>26.19</v>
      </c>
      <c r="BO83" s="8">
        <f t="shared" si="56"/>
        <v>26.19</v>
      </c>
      <c r="BP83" s="139">
        <f t="shared" si="57"/>
        <v>-26.19</v>
      </c>
      <c r="BQ83" s="139">
        <f t="shared" si="58"/>
        <v>-26.19</v>
      </c>
    </row>
    <row r="84" spans="1:69">
      <c r="A84" s="8" t="s">
        <v>126</v>
      </c>
      <c r="B84" s="15">
        <f>'[3]31'!B86</f>
        <v>320</v>
      </c>
      <c r="C84" s="16">
        <f>'[3]31'!C86</f>
        <v>0</v>
      </c>
      <c r="D84" s="16">
        <f>'[3]31'!D86</f>
        <v>0</v>
      </c>
      <c r="E84" s="16">
        <f>'[3]31'!E86</f>
        <v>0</v>
      </c>
      <c r="F84" s="16">
        <f>'[3]31'!F86</f>
        <v>670</v>
      </c>
      <c r="G84" s="16">
        <f>'[3]31'!G86</f>
        <v>0</v>
      </c>
      <c r="H84" s="17">
        <f t="shared" si="59"/>
        <v>990</v>
      </c>
      <c r="I84" s="15">
        <f>'[3]31'!J86</f>
        <v>270</v>
      </c>
      <c r="J84" s="16">
        <f>'[3]31'!K86</f>
        <v>0</v>
      </c>
      <c r="K84" s="16">
        <f>'[3]31'!L86</f>
        <v>0</v>
      </c>
      <c r="L84" s="16">
        <f>'[3]31'!M86</f>
        <v>0</v>
      </c>
      <c r="M84" s="16">
        <f>'[3]31'!N86</f>
        <v>0</v>
      </c>
      <c r="N84" s="16">
        <f>'[3]31'!O86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26.19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26.19</v>
      </c>
      <c r="AE84" s="8">
        <f t="shared" si="43"/>
        <v>26.19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26.19</v>
      </c>
      <c r="AL84" s="8">
        <f t="shared" si="35"/>
        <v>217.62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217.62</v>
      </c>
      <c r="AW84" s="199">
        <v>26.19</v>
      </c>
      <c r="AX84" s="199">
        <v>0</v>
      </c>
      <c r="AY84" s="199">
        <v>0</v>
      </c>
      <c r="AZ84" s="199">
        <v>0</v>
      </c>
      <c r="BA84" s="199">
        <v>0</v>
      </c>
      <c r="BB84" s="199">
        <v>0</v>
      </c>
      <c r="BC84" s="8">
        <f t="shared" si="51"/>
        <v>26.19</v>
      </c>
      <c r="BD84" s="199">
        <v>26.19</v>
      </c>
      <c r="BE84" s="199">
        <v>0</v>
      </c>
      <c r="BF84" s="199">
        <v>0</v>
      </c>
      <c r="BG84" s="199">
        <v>0</v>
      </c>
      <c r="BH84" s="199">
        <v>0</v>
      </c>
      <c r="BI84" s="199">
        <v>0</v>
      </c>
      <c r="BJ84" s="8">
        <f t="shared" si="52"/>
        <v>26.19</v>
      </c>
      <c r="BL84" s="8">
        <f t="shared" si="53"/>
        <v>0</v>
      </c>
      <c r="BM84" s="8">
        <f t="shared" si="54"/>
        <v>0</v>
      </c>
      <c r="BN84" s="8">
        <f t="shared" si="55"/>
        <v>26.19</v>
      </c>
      <c r="BO84" s="8">
        <f t="shared" si="56"/>
        <v>26.19</v>
      </c>
      <c r="BP84" s="139">
        <f t="shared" si="57"/>
        <v>-26.19</v>
      </c>
      <c r="BQ84" s="139">
        <f t="shared" si="58"/>
        <v>-26.19</v>
      </c>
    </row>
    <row r="85" spans="1:69">
      <c r="A85" s="8" t="s">
        <v>127</v>
      </c>
      <c r="B85" s="15">
        <f>'[3]31'!B87</f>
        <v>320</v>
      </c>
      <c r="C85" s="16">
        <f>'[3]31'!C87</f>
        <v>0</v>
      </c>
      <c r="D85" s="16">
        <f>'[3]31'!D87</f>
        <v>0</v>
      </c>
      <c r="E85" s="16">
        <f>'[3]31'!E87</f>
        <v>0</v>
      </c>
      <c r="F85" s="16">
        <f>'[3]31'!F87</f>
        <v>670</v>
      </c>
      <c r="G85" s="16">
        <f>'[3]31'!G87</f>
        <v>0</v>
      </c>
      <c r="H85" s="17">
        <f t="shared" si="59"/>
        <v>990</v>
      </c>
      <c r="I85" s="15">
        <f>'[3]31'!J87</f>
        <v>270</v>
      </c>
      <c r="J85" s="16">
        <f>'[3]31'!K87</f>
        <v>0</v>
      </c>
      <c r="K85" s="16">
        <f>'[3]31'!L87</f>
        <v>0</v>
      </c>
      <c r="L85" s="16">
        <f>'[3]31'!M87</f>
        <v>0</v>
      </c>
      <c r="M85" s="16">
        <f>'[3]31'!N87</f>
        <v>0</v>
      </c>
      <c r="N85" s="16">
        <f>'[3]31'!O87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26.19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26.19</v>
      </c>
      <c r="AE85" s="8">
        <f t="shared" si="43"/>
        <v>26.19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26.19</v>
      </c>
      <c r="AL85" s="8">
        <f t="shared" si="35"/>
        <v>217.62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217.62</v>
      </c>
      <c r="AW85" s="199">
        <v>26.19</v>
      </c>
      <c r="AX85" s="199">
        <v>0</v>
      </c>
      <c r="AY85" s="199">
        <v>0</v>
      </c>
      <c r="AZ85" s="199">
        <v>0</v>
      </c>
      <c r="BA85" s="199">
        <v>0</v>
      </c>
      <c r="BB85" s="199">
        <v>0</v>
      </c>
      <c r="BC85" s="8">
        <f t="shared" si="51"/>
        <v>26.19</v>
      </c>
      <c r="BD85" s="199">
        <v>26.19</v>
      </c>
      <c r="BE85" s="199">
        <v>0</v>
      </c>
      <c r="BF85" s="199">
        <v>0</v>
      </c>
      <c r="BG85" s="199">
        <v>0</v>
      </c>
      <c r="BH85" s="199">
        <v>0</v>
      </c>
      <c r="BI85" s="199">
        <v>0</v>
      </c>
      <c r="BJ85" s="8">
        <f t="shared" si="52"/>
        <v>26.19</v>
      </c>
      <c r="BL85" s="8">
        <f t="shared" si="53"/>
        <v>0</v>
      </c>
      <c r="BM85" s="8">
        <f t="shared" si="54"/>
        <v>0</v>
      </c>
      <c r="BN85" s="8">
        <f t="shared" si="55"/>
        <v>26.19</v>
      </c>
      <c r="BO85" s="8">
        <f t="shared" si="56"/>
        <v>26.19</v>
      </c>
      <c r="BP85" s="139">
        <f t="shared" si="57"/>
        <v>-26.19</v>
      </c>
      <c r="BQ85" s="139">
        <f t="shared" si="58"/>
        <v>-26.19</v>
      </c>
    </row>
    <row r="86" spans="1:69">
      <c r="A86" s="8" t="s">
        <v>128</v>
      </c>
      <c r="B86" s="15">
        <f>'[3]31'!B88</f>
        <v>320</v>
      </c>
      <c r="C86" s="16">
        <f>'[3]31'!C88</f>
        <v>0</v>
      </c>
      <c r="D86" s="16">
        <f>'[3]31'!D88</f>
        <v>0</v>
      </c>
      <c r="E86" s="16">
        <f>'[3]31'!E88</f>
        <v>0</v>
      </c>
      <c r="F86" s="16">
        <f>'[3]31'!F88</f>
        <v>670</v>
      </c>
      <c r="G86" s="16">
        <f>'[3]31'!G88</f>
        <v>0</v>
      </c>
      <c r="H86" s="17">
        <f t="shared" si="59"/>
        <v>990</v>
      </c>
      <c r="I86" s="15">
        <f>'[3]31'!J88</f>
        <v>270</v>
      </c>
      <c r="J86" s="16">
        <f>'[3]31'!K88</f>
        <v>0</v>
      </c>
      <c r="K86" s="16">
        <f>'[3]31'!L88</f>
        <v>0</v>
      </c>
      <c r="L86" s="16">
        <f>'[3]31'!M88</f>
        <v>0</v>
      </c>
      <c r="M86" s="16">
        <f>'[3]31'!N88</f>
        <v>0</v>
      </c>
      <c r="N86" s="16">
        <f>'[3]31'!O88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26.19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26.19</v>
      </c>
      <c r="AE86" s="8">
        <f t="shared" si="43"/>
        <v>26.19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26.19</v>
      </c>
      <c r="AL86" s="8">
        <f t="shared" si="35"/>
        <v>217.62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217.62</v>
      </c>
      <c r="AW86" s="199">
        <v>26.19</v>
      </c>
      <c r="AX86" s="199">
        <v>0</v>
      </c>
      <c r="AY86" s="199">
        <v>0</v>
      </c>
      <c r="AZ86" s="199">
        <v>0</v>
      </c>
      <c r="BA86" s="199">
        <v>0</v>
      </c>
      <c r="BB86" s="199">
        <v>0</v>
      </c>
      <c r="BC86" s="8">
        <f t="shared" si="51"/>
        <v>26.19</v>
      </c>
      <c r="BD86" s="199">
        <v>26.19</v>
      </c>
      <c r="BE86" s="199">
        <v>0</v>
      </c>
      <c r="BF86" s="199">
        <v>0</v>
      </c>
      <c r="BG86" s="199">
        <v>0</v>
      </c>
      <c r="BH86" s="199">
        <v>0</v>
      </c>
      <c r="BI86" s="199">
        <v>0</v>
      </c>
      <c r="BJ86" s="8">
        <f t="shared" si="52"/>
        <v>26.19</v>
      </c>
      <c r="BL86" s="8">
        <f t="shared" si="53"/>
        <v>0</v>
      </c>
      <c r="BM86" s="8">
        <f t="shared" si="54"/>
        <v>0</v>
      </c>
      <c r="BN86" s="8">
        <f t="shared" si="55"/>
        <v>26.19</v>
      </c>
      <c r="BO86" s="8">
        <f t="shared" si="56"/>
        <v>26.19</v>
      </c>
      <c r="BP86" s="139">
        <f t="shared" si="57"/>
        <v>-26.19</v>
      </c>
      <c r="BQ86" s="139">
        <f t="shared" si="58"/>
        <v>-26.19</v>
      </c>
    </row>
    <row r="87" spans="1:69">
      <c r="A87" s="8" t="s">
        <v>129</v>
      </c>
      <c r="B87" s="15">
        <f>'[3]31'!B89</f>
        <v>320</v>
      </c>
      <c r="C87" s="16">
        <f>'[3]31'!C89</f>
        <v>0</v>
      </c>
      <c r="D87" s="16">
        <f>'[3]31'!D89</f>
        <v>0</v>
      </c>
      <c r="E87" s="16">
        <f>'[3]31'!E89</f>
        <v>0</v>
      </c>
      <c r="F87" s="16">
        <f>'[3]31'!F89</f>
        <v>670</v>
      </c>
      <c r="G87" s="16">
        <f>'[3]31'!G89</f>
        <v>0</v>
      </c>
      <c r="H87" s="17">
        <f t="shared" si="59"/>
        <v>990</v>
      </c>
      <c r="I87" s="15">
        <f>'[3]31'!J89</f>
        <v>270</v>
      </c>
      <c r="J87" s="16">
        <f>'[3]31'!K89</f>
        <v>0</v>
      </c>
      <c r="K87" s="16">
        <f>'[3]31'!L89</f>
        <v>0</v>
      </c>
      <c r="L87" s="16">
        <f>'[3]31'!M89</f>
        <v>0</v>
      </c>
      <c r="M87" s="16">
        <f>'[3]31'!N89</f>
        <v>0</v>
      </c>
      <c r="N87" s="16">
        <f>'[3]31'!O89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26.99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26.99</v>
      </c>
      <c r="AE87" s="8">
        <f t="shared" si="43"/>
        <v>26.99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26.99</v>
      </c>
      <c r="AL87" s="8">
        <f t="shared" si="35"/>
        <v>216.01999999999998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216.01999999999998</v>
      </c>
      <c r="AW87" s="199">
        <v>26.99</v>
      </c>
      <c r="AX87" s="199">
        <v>0</v>
      </c>
      <c r="AY87" s="199">
        <v>0</v>
      </c>
      <c r="AZ87" s="199">
        <v>0</v>
      </c>
      <c r="BA87" s="199">
        <v>0</v>
      </c>
      <c r="BB87" s="199">
        <v>0</v>
      </c>
      <c r="BC87" s="8">
        <f t="shared" si="51"/>
        <v>26.99</v>
      </c>
      <c r="BD87" s="199">
        <v>26.99</v>
      </c>
      <c r="BE87" s="199">
        <v>0</v>
      </c>
      <c r="BF87" s="199">
        <v>0</v>
      </c>
      <c r="BG87" s="199">
        <v>0</v>
      </c>
      <c r="BH87" s="199">
        <v>0</v>
      </c>
      <c r="BI87" s="199">
        <v>0</v>
      </c>
      <c r="BJ87" s="8">
        <f t="shared" si="52"/>
        <v>26.99</v>
      </c>
      <c r="BL87" s="8">
        <f t="shared" si="53"/>
        <v>0</v>
      </c>
      <c r="BM87" s="8">
        <f t="shared" si="54"/>
        <v>0</v>
      </c>
      <c r="BN87" s="8">
        <f t="shared" si="55"/>
        <v>26.99</v>
      </c>
      <c r="BO87" s="8">
        <f t="shared" si="56"/>
        <v>26.99</v>
      </c>
      <c r="BP87" s="139">
        <f t="shared" si="57"/>
        <v>-26.99</v>
      </c>
      <c r="BQ87" s="139">
        <f t="shared" si="58"/>
        <v>-26.99</v>
      </c>
    </row>
    <row r="88" spans="1:69">
      <c r="A88" s="8" t="s">
        <v>130</v>
      </c>
      <c r="B88" s="15">
        <f>'[3]31'!B90</f>
        <v>320</v>
      </c>
      <c r="C88" s="16">
        <f>'[3]31'!C90</f>
        <v>0</v>
      </c>
      <c r="D88" s="16">
        <f>'[3]31'!D90</f>
        <v>0</v>
      </c>
      <c r="E88" s="16">
        <f>'[3]31'!E90</f>
        <v>0</v>
      </c>
      <c r="F88" s="16">
        <f>'[3]31'!F90</f>
        <v>670</v>
      </c>
      <c r="G88" s="16">
        <f>'[3]31'!G90</f>
        <v>0</v>
      </c>
      <c r="H88" s="17">
        <f t="shared" si="59"/>
        <v>990</v>
      </c>
      <c r="I88" s="15">
        <f>'[3]31'!J90</f>
        <v>270</v>
      </c>
      <c r="J88" s="16">
        <f>'[3]31'!K90</f>
        <v>0</v>
      </c>
      <c r="K88" s="16">
        <f>'[3]31'!L90</f>
        <v>0</v>
      </c>
      <c r="L88" s="16">
        <f>'[3]31'!M90</f>
        <v>0</v>
      </c>
      <c r="M88" s="16">
        <f>'[3]31'!N90</f>
        <v>0</v>
      </c>
      <c r="N88" s="16">
        <f>'[3]31'!O90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26.99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26.99</v>
      </c>
      <c r="AE88" s="8">
        <f t="shared" si="43"/>
        <v>26.99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26.99</v>
      </c>
      <c r="AL88" s="8">
        <f t="shared" si="35"/>
        <v>216.01999999999998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216.01999999999998</v>
      </c>
      <c r="AW88" s="199">
        <v>26.99</v>
      </c>
      <c r="AX88" s="199">
        <v>0</v>
      </c>
      <c r="AY88" s="199">
        <v>0</v>
      </c>
      <c r="AZ88" s="199">
        <v>0</v>
      </c>
      <c r="BA88" s="199">
        <v>0</v>
      </c>
      <c r="BB88" s="199">
        <v>0</v>
      </c>
      <c r="BC88" s="8">
        <f t="shared" si="51"/>
        <v>26.99</v>
      </c>
      <c r="BD88" s="199">
        <v>26.99</v>
      </c>
      <c r="BE88" s="199">
        <v>0</v>
      </c>
      <c r="BF88" s="199">
        <v>0</v>
      </c>
      <c r="BG88" s="199">
        <v>0</v>
      </c>
      <c r="BH88" s="199">
        <v>0</v>
      </c>
      <c r="BI88" s="199">
        <v>0</v>
      </c>
      <c r="BJ88" s="8">
        <f t="shared" si="52"/>
        <v>26.99</v>
      </c>
      <c r="BL88" s="8">
        <f t="shared" si="53"/>
        <v>0</v>
      </c>
      <c r="BM88" s="8">
        <f t="shared" si="54"/>
        <v>0</v>
      </c>
      <c r="BN88" s="8">
        <f t="shared" si="55"/>
        <v>26.99</v>
      </c>
      <c r="BO88" s="8">
        <f t="shared" si="56"/>
        <v>26.99</v>
      </c>
      <c r="BP88" s="139">
        <f t="shared" si="57"/>
        <v>-26.99</v>
      </c>
      <c r="BQ88" s="139">
        <f t="shared" si="58"/>
        <v>-26.99</v>
      </c>
    </row>
    <row r="89" spans="1:69">
      <c r="A89" s="8" t="s">
        <v>131</v>
      </c>
      <c r="B89" s="15">
        <f>'[3]31'!B91</f>
        <v>320</v>
      </c>
      <c r="C89" s="16">
        <f>'[3]31'!C91</f>
        <v>0</v>
      </c>
      <c r="D89" s="16">
        <f>'[3]31'!D91</f>
        <v>0</v>
      </c>
      <c r="E89" s="16">
        <f>'[3]31'!E91</f>
        <v>0</v>
      </c>
      <c r="F89" s="16">
        <f>'[3]31'!F91</f>
        <v>670</v>
      </c>
      <c r="G89" s="16">
        <f>'[3]31'!G91</f>
        <v>0</v>
      </c>
      <c r="H89" s="17">
        <f t="shared" si="59"/>
        <v>990</v>
      </c>
      <c r="I89" s="15">
        <f>'[3]31'!J91</f>
        <v>270</v>
      </c>
      <c r="J89" s="16">
        <f>'[3]31'!K91</f>
        <v>0</v>
      </c>
      <c r="K89" s="16">
        <f>'[3]31'!L91</f>
        <v>0</v>
      </c>
      <c r="L89" s="16">
        <f>'[3]31'!M91</f>
        <v>0</v>
      </c>
      <c r="M89" s="16">
        <f>'[3]31'!N91</f>
        <v>0</v>
      </c>
      <c r="N89" s="16">
        <f>'[3]31'!O91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26.99</v>
      </c>
      <c r="AE89" s="8">
        <f t="shared" si="43"/>
        <v>26.99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26.99</v>
      </c>
      <c r="AL89" s="8">
        <f t="shared" si="35"/>
        <v>216.01999999999998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216.01999999999998</v>
      </c>
      <c r="AW89" s="199">
        <v>26.99</v>
      </c>
      <c r="AX89" s="199">
        <v>0</v>
      </c>
      <c r="AY89" s="199">
        <v>0</v>
      </c>
      <c r="AZ89" s="199">
        <v>0</v>
      </c>
      <c r="BA89" s="199">
        <v>0</v>
      </c>
      <c r="BB89" s="199">
        <v>0</v>
      </c>
      <c r="BC89" s="8">
        <f t="shared" si="51"/>
        <v>26.99</v>
      </c>
      <c r="BD89" s="199">
        <v>26.99</v>
      </c>
      <c r="BE89" s="199">
        <v>0</v>
      </c>
      <c r="BF89" s="199">
        <v>0</v>
      </c>
      <c r="BG89" s="199">
        <v>0</v>
      </c>
      <c r="BH89" s="199">
        <v>0</v>
      </c>
      <c r="BI89" s="199">
        <v>0</v>
      </c>
      <c r="BJ89" s="8">
        <f t="shared" si="52"/>
        <v>26.99</v>
      </c>
      <c r="BL89" s="8">
        <f t="shared" si="53"/>
        <v>0</v>
      </c>
      <c r="BM89" s="8">
        <f t="shared" si="54"/>
        <v>0</v>
      </c>
      <c r="BN89" s="8">
        <f t="shared" si="55"/>
        <v>26.99</v>
      </c>
      <c r="BO89" s="8">
        <f t="shared" si="56"/>
        <v>26.99</v>
      </c>
      <c r="BP89" s="139">
        <f t="shared" si="57"/>
        <v>-26.99</v>
      </c>
      <c r="BQ89" s="139">
        <f t="shared" si="58"/>
        <v>-26.99</v>
      </c>
    </row>
    <row r="90" spans="1:69">
      <c r="A90" s="8" t="s">
        <v>132</v>
      </c>
      <c r="B90" s="15">
        <f>'[3]31'!B92</f>
        <v>320</v>
      </c>
      <c r="C90" s="16">
        <f>'[3]31'!C92</f>
        <v>0</v>
      </c>
      <c r="D90" s="16">
        <f>'[3]31'!D92</f>
        <v>0</v>
      </c>
      <c r="E90" s="16">
        <f>'[3]31'!E92</f>
        <v>0</v>
      </c>
      <c r="F90" s="16">
        <f>'[3]31'!F92</f>
        <v>670</v>
      </c>
      <c r="G90" s="16">
        <f>'[3]31'!G92</f>
        <v>0</v>
      </c>
      <c r="H90" s="17">
        <f t="shared" si="59"/>
        <v>990</v>
      </c>
      <c r="I90" s="15">
        <f>'[3]31'!J92</f>
        <v>270</v>
      </c>
      <c r="J90" s="16">
        <f>'[3]31'!K92</f>
        <v>0</v>
      </c>
      <c r="K90" s="16">
        <f>'[3]31'!L92</f>
        <v>0</v>
      </c>
      <c r="L90" s="16">
        <f>'[3]31'!M92</f>
        <v>0</v>
      </c>
      <c r="M90" s="16">
        <f>'[3]31'!N92</f>
        <v>0</v>
      </c>
      <c r="N90" s="16">
        <f>'[3]31'!O92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26.99</v>
      </c>
      <c r="AE90" s="8">
        <f t="shared" si="43"/>
        <v>26.99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26.99</v>
      </c>
      <c r="AL90" s="8">
        <f t="shared" si="35"/>
        <v>216.01999999999998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216.01999999999998</v>
      </c>
      <c r="AW90" s="199">
        <v>26.99</v>
      </c>
      <c r="AX90" s="199">
        <v>0</v>
      </c>
      <c r="AY90" s="199">
        <v>0</v>
      </c>
      <c r="AZ90" s="199">
        <v>0</v>
      </c>
      <c r="BA90" s="199">
        <v>0</v>
      </c>
      <c r="BB90" s="199">
        <v>0</v>
      </c>
      <c r="BC90" s="8">
        <f t="shared" si="51"/>
        <v>26.99</v>
      </c>
      <c r="BD90" s="199">
        <v>26.99</v>
      </c>
      <c r="BE90" s="199">
        <v>0</v>
      </c>
      <c r="BF90" s="199">
        <v>0</v>
      </c>
      <c r="BG90" s="199">
        <v>0</v>
      </c>
      <c r="BH90" s="199">
        <v>0</v>
      </c>
      <c r="BI90" s="199">
        <v>0</v>
      </c>
      <c r="BJ90" s="8">
        <f t="shared" si="52"/>
        <v>26.99</v>
      </c>
      <c r="BL90" s="8">
        <f t="shared" si="53"/>
        <v>0</v>
      </c>
      <c r="BM90" s="8">
        <f t="shared" si="54"/>
        <v>0</v>
      </c>
      <c r="BN90" s="8">
        <f t="shared" si="55"/>
        <v>26.99</v>
      </c>
      <c r="BO90" s="8">
        <f t="shared" si="56"/>
        <v>26.99</v>
      </c>
      <c r="BP90" s="139">
        <f t="shared" si="57"/>
        <v>-26.99</v>
      </c>
      <c r="BQ90" s="139">
        <f t="shared" si="58"/>
        <v>-26.99</v>
      </c>
    </row>
    <row r="91" spans="1:69">
      <c r="A91" s="8" t="s">
        <v>133</v>
      </c>
      <c r="B91" s="15">
        <f>'[3]31'!B93</f>
        <v>320</v>
      </c>
      <c r="C91" s="16">
        <f>'[3]31'!C93</f>
        <v>0</v>
      </c>
      <c r="D91" s="16">
        <f>'[3]31'!D93</f>
        <v>0</v>
      </c>
      <c r="E91" s="16">
        <f>'[3]31'!E93</f>
        <v>0</v>
      </c>
      <c r="F91" s="16">
        <f>'[3]31'!F93</f>
        <v>670</v>
      </c>
      <c r="G91" s="16">
        <f>'[3]31'!G93</f>
        <v>0</v>
      </c>
      <c r="H91" s="17">
        <f t="shared" si="59"/>
        <v>990</v>
      </c>
      <c r="I91" s="15">
        <f>'[3]31'!J93</f>
        <v>270</v>
      </c>
      <c r="J91" s="16">
        <f>'[3]31'!K93</f>
        <v>0</v>
      </c>
      <c r="K91" s="16">
        <f>'[3]31'!L93</f>
        <v>0</v>
      </c>
      <c r="L91" s="16">
        <f>'[3]31'!M93</f>
        <v>0</v>
      </c>
      <c r="M91" s="16">
        <f>'[3]31'!N93</f>
        <v>0</v>
      </c>
      <c r="N91" s="16">
        <f>'[3]31'!O93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W91" s="199">
        <v>26.99</v>
      </c>
      <c r="AX91" s="199">
        <v>0</v>
      </c>
      <c r="AY91" s="199">
        <v>0</v>
      </c>
      <c r="AZ91" s="199">
        <v>0</v>
      </c>
      <c r="BA91" s="199">
        <v>0</v>
      </c>
      <c r="BB91" s="199">
        <v>0</v>
      </c>
      <c r="BC91" s="8">
        <f t="shared" si="51"/>
        <v>26.99</v>
      </c>
      <c r="BD91" s="199">
        <v>26.99</v>
      </c>
      <c r="BE91" s="199">
        <v>0</v>
      </c>
      <c r="BF91" s="199">
        <v>0</v>
      </c>
      <c r="BG91" s="199">
        <v>0</v>
      </c>
      <c r="BH91" s="199">
        <v>0</v>
      </c>
      <c r="BI91" s="199">
        <v>0</v>
      </c>
      <c r="BJ91" s="8">
        <f t="shared" si="52"/>
        <v>26.99</v>
      </c>
      <c r="BL91" s="8">
        <f t="shared" si="53"/>
        <v>0</v>
      </c>
      <c r="BM91" s="8">
        <f t="shared" si="54"/>
        <v>0</v>
      </c>
      <c r="BN91" s="8">
        <f t="shared" si="55"/>
        <v>26.99</v>
      </c>
      <c r="BO91" s="8">
        <f t="shared" si="56"/>
        <v>26.99</v>
      </c>
      <c r="BP91" s="139">
        <f t="shared" si="57"/>
        <v>-26.99</v>
      </c>
      <c r="BQ91" s="139">
        <f t="shared" si="58"/>
        <v>-26.99</v>
      </c>
    </row>
    <row r="92" spans="1:69">
      <c r="A92" s="8" t="s">
        <v>134</v>
      </c>
      <c r="B92" s="15">
        <f>'[3]31'!B94</f>
        <v>320</v>
      </c>
      <c r="C92" s="16">
        <f>'[3]31'!C94</f>
        <v>0</v>
      </c>
      <c r="D92" s="16">
        <f>'[3]31'!D94</f>
        <v>0</v>
      </c>
      <c r="E92" s="16">
        <f>'[3]31'!E94</f>
        <v>0</v>
      </c>
      <c r="F92" s="16">
        <f>'[3]31'!F94</f>
        <v>670</v>
      </c>
      <c r="G92" s="16">
        <f>'[3]31'!G94</f>
        <v>0</v>
      </c>
      <c r="H92" s="17">
        <f t="shared" si="59"/>
        <v>990</v>
      </c>
      <c r="I92" s="15">
        <f>'[3]31'!J94</f>
        <v>270</v>
      </c>
      <c r="J92" s="16">
        <f>'[3]31'!K94</f>
        <v>0</v>
      </c>
      <c r="K92" s="16">
        <f>'[3]31'!L94</f>
        <v>0</v>
      </c>
      <c r="L92" s="16">
        <f>'[3]31'!M94</f>
        <v>0</v>
      </c>
      <c r="M92" s="16">
        <f>'[3]31'!N94</f>
        <v>0</v>
      </c>
      <c r="N92" s="16">
        <f>'[3]31'!O94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W92" s="199">
        <v>26.99</v>
      </c>
      <c r="AX92" s="199">
        <v>0</v>
      </c>
      <c r="AY92" s="199">
        <v>0</v>
      </c>
      <c r="AZ92" s="199">
        <v>0</v>
      </c>
      <c r="BA92" s="199">
        <v>0</v>
      </c>
      <c r="BB92" s="199">
        <v>0</v>
      </c>
      <c r="BC92" s="8">
        <f t="shared" si="51"/>
        <v>26.99</v>
      </c>
      <c r="BD92" s="199">
        <v>26.99</v>
      </c>
      <c r="BE92" s="199">
        <v>0</v>
      </c>
      <c r="BF92" s="199">
        <v>0</v>
      </c>
      <c r="BG92" s="199">
        <v>0</v>
      </c>
      <c r="BH92" s="199">
        <v>0</v>
      </c>
      <c r="BI92" s="199">
        <v>0</v>
      </c>
      <c r="BJ92" s="8">
        <f t="shared" si="52"/>
        <v>26.99</v>
      </c>
      <c r="BL92" s="8">
        <f t="shared" si="53"/>
        <v>0</v>
      </c>
      <c r="BM92" s="8">
        <f t="shared" si="54"/>
        <v>0</v>
      </c>
      <c r="BN92" s="8">
        <f t="shared" si="55"/>
        <v>26.99</v>
      </c>
      <c r="BO92" s="8">
        <f t="shared" si="56"/>
        <v>26.99</v>
      </c>
      <c r="BP92" s="139">
        <f t="shared" si="57"/>
        <v>-26.99</v>
      </c>
      <c r="BQ92" s="139">
        <f t="shared" si="58"/>
        <v>-26.99</v>
      </c>
    </row>
    <row r="93" spans="1:69">
      <c r="A93" s="8" t="s">
        <v>135</v>
      </c>
      <c r="B93" s="15">
        <f>'[3]31'!B95</f>
        <v>320</v>
      </c>
      <c r="C93" s="16">
        <f>'[3]31'!C95</f>
        <v>0</v>
      </c>
      <c r="D93" s="16">
        <f>'[3]31'!D95</f>
        <v>0</v>
      </c>
      <c r="E93" s="16">
        <f>'[3]31'!E95</f>
        <v>0</v>
      </c>
      <c r="F93" s="16">
        <f>'[3]31'!F95</f>
        <v>670</v>
      </c>
      <c r="G93" s="16">
        <f>'[3]31'!G95</f>
        <v>0</v>
      </c>
      <c r="H93" s="17">
        <f t="shared" si="59"/>
        <v>990</v>
      </c>
      <c r="I93" s="15">
        <f>'[3]31'!J95</f>
        <v>270</v>
      </c>
      <c r="J93" s="16">
        <f>'[3]31'!K95</f>
        <v>0</v>
      </c>
      <c r="K93" s="16">
        <f>'[3]31'!L95</f>
        <v>0</v>
      </c>
      <c r="L93" s="16">
        <f>'[3]31'!M95</f>
        <v>0</v>
      </c>
      <c r="M93" s="16">
        <f>'[3]31'!N95</f>
        <v>0</v>
      </c>
      <c r="N93" s="16">
        <f>'[3]31'!O95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W93" s="199">
        <v>26.99</v>
      </c>
      <c r="AX93" s="199">
        <v>0</v>
      </c>
      <c r="AY93" s="199">
        <v>0</v>
      </c>
      <c r="AZ93" s="199">
        <v>0</v>
      </c>
      <c r="BA93" s="199">
        <v>0</v>
      </c>
      <c r="BB93" s="199">
        <v>0</v>
      </c>
      <c r="BC93" s="8">
        <f t="shared" si="51"/>
        <v>26.99</v>
      </c>
      <c r="BD93" s="199">
        <v>26.99</v>
      </c>
      <c r="BE93" s="199">
        <v>0</v>
      </c>
      <c r="BF93" s="199">
        <v>0</v>
      </c>
      <c r="BG93" s="199">
        <v>0</v>
      </c>
      <c r="BH93" s="199">
        <v>0</v>
      </c>
      <c r="BI93" s="199">
        <v>0</v>
      </c>
      <c r="BJ93" s="8">
        <f t="shared" si="52"/>
        <v>26.99</v>
      </c>
      <c r="BL93" s="8">
        <f t="shared" si="53"/>
        <v>0</v>
      </c>
      <c r="BM93" s="8">
        <f t="shared" si="54"/>
        <v>0</v>
      </c>
      <c r="BN93" s="8">
        <f t="shared" si="55"/>
        <v>26.99</v>
      </c>
      <c r="BO93" s="8">
        <f t="shared" si="56"/>
        <v>26.99</v>
      </c>
      <c r="BP93" s="139">
        <f t="shared" si="57"/>
        <v>-26.99</v>
      </c>
      <c r="BQ93" s="139">
        <f t="shared" si="58"/>
        <v>-26.99</v>
      </c>
    </row>
    <row r="94" spans="1:69">
      <c r="A94" s="8" t="s">
        <v>136</v>
      </c>
      <c r="B94" s="15">
        <f>'[3]31'!B96</f>
        <v>320</v>
      </c>
      <c r="C94" s="16">
        <f>'[3]31'!C96</f>
        <v>0</v>
      </c>
      <c r="D94" s="16">
        <f>'[3]31'!D96</f>
        <v>0</v>
      </c>
      <c r="E94" s="16">
        <f>'[3]31'!E96</f>
        <v>0</v>
      </c>
      <c r="F94" s="16">
        <f>'[3]31'!F96</f>
        <v>670</v>
      </c>
      <c r="G94" s="16">
        <f>'[3]31'!G96</f>
        <v>0</v>
      </c>
      <c r="H94" s="17">
        <f t="shared" si="59"/>
        <v>990</v>
      </c>
      <c r="I94" s="15">
        <f>'[3]31'!J96</f>
        <v>270</v>
      </c>
      <c r="J94" s="16">
        <f>'[3]31'!K96</f>
        <v>0</v>
      </c>
      <c r="K94" s="16">
        <f>'[3]31'!L96</f>
        <v>0</v>
      </c>
      <c r="L94" s="16">
        <f>'[3]31'!M96</f>
        <v>0</v>
      </c>
      <c r="M94" s="16">
        <f>'[3]31'!N96</f>
        <v>0</v>
      </c>
      <c r="N94" s="16">
        <f>'[3]31'!O96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W94" s="199">
        <v>26.99</v>
      </c>
      <c r="AX94" s="199">
        <v>0</v>
      </c>
      <c r="AY94" s="199">
        <v>0</v>
      </c>
      <c r="AZ94" s="199">
        <v>0</v>
      </c>
      <c r="BA94" s="199">
        <v>0</v>
      </c>
      <c r="BB94" s="199">
        <v>0</v>
      </c>
      <c r="BC94" s="8">
        <f t="shared" si="51"/>
        <v>26.99</v>
      </c>
      <c r="BD94" s="199">
        <v>26.99</v>
      </c>
      <c r="BE94" s="199">
        <v>0</v>
      </c>
      <c r="BF94" s="199">
        <v>0</v>
      </c>
      <c r="BG94" s="199">
        <v>0</v>
      </c>
      <c r="BH94" s="199">
        <v>0</v>
      </c>
      <c r="BI94" s="199">
        <v>0</v>
      </c>
      <c r="BJ94" s="8">
        <f t="shared" si="52"/>
        <v>26.99</v>
      </c>
      <c r="BL94" s="8">
        <f t="shared" si="53"/>
        <v>0</v>
      </c>
      <c r="BM94" s="8">
        <f t="shared" si="54"/>
        <v>0</v>
      </c>
      <c r="BN94" s="8">
        <f t="shared" si="55"/>
        <v>26.99</v>
      </c>
      <c r="BO94" s="8">
        <f t="shared" si="56"/>
        <v>26.99</v>
      </c>
      <c r="BP94" s="139">
        <f t="shared" si="57"/>
        <v>-26.99</v>
      </c>
      <c r="BQ94" s="139">
        <f t="shared" si="58"/>
        <v>-26.99</v>
      </c>
    </row>
    <row r="95" spans="1:69">
      <c r="A95" s="8" t="s">
        <v>137</v>
      </c>
      <c r="B95" s="15">
        <f>'[3]31'!B97</f>
        <v>320</v>
      </c>
      <c r="C95" s="16">
        <f>'[3]31'!C97</f>
        <v>0</v>
      </c>
      <c r="D95" s="16">
        <f>'[3]31'!D97</f>
        <v>0</v>
      </c>
      <c r="E95" s="16">
        <f>'[3]31'!E97</f>
        <v>0</v>
      </c>
      <c r="F95" s="16">
        <f>'[3]31'!F97</f>
        <v>670</v>
      </c>
      <c r="G95" s="16">
        <f>'[3]31'!G97</f>
        <v>0</v>
      </c>
      <c r="H95" s="17">
        <f t="shared" si="59"/>
        <v>990</v>
      </c>
      <c r="I95" s="15">
        <f>'[3]31'!J97</f>
        <v>270</v>
      </c>
      <c r="J95" s="16">
        <f>'[3]31'!K97</f>
        <v>0</v>
      </c>
      <c r="K95" s="16">
        <f>'[3]31'!L97</f>
        <v>0</v>
      </c>
      <c r="L95" s="16">
        <f>'[3]31'!M97</f>
        <v>0</v>
      </c>
      <c r="M95" s="16">
        <f>'[3]31'!N97</f>
        <v>0</v>
      </c>
      <c r="N95" s="16">
        <f>'[3]31'!O97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W95" s="199">
        <v>26.99</v>
      </c>
      <c r="AX95" s="199">
        <v>0</v>
      </c>
      <c r="AY95" s="199">
        <v>0</v>
      </c>
      <c r="AZ95" s="199">
        <v>0</v>
      </c>
      <c r="BA95" s="199">
        <v>0</v>
      </c>
      <c r="BB95" s="199">
        <v>0</v>
      </c>
      <c r="BC95" s="8">
        <f t="shared" si="51"/>
        <v>26.99</v>
      </c>
      <c r="BD95" s="199">
        <v>26.99</v>
      </c>
      <c r="BE95" s="199">
        <v>0</v>
      </c>
      <c r="BF95" s="199">
        <v>0</v>
      </c>
      <c r="BG95" s="199">
        <v>0</v>
      </c>
      <c r="BH95" s="199">
        <v>0</v>
      </c>
      <c r="BI95" s="199">
        <v>0</v>
      </c>
      <c r="BJ95" s="8">
        <f t="shared" si="52"/>
        <v>26.99</v>
      </c>
      <c r="BL95" s="8">
        <f t="shared" si="53"/>
        <v>0</v>
      </c>
      <c r="BM95" s="8">
        <f t="shared" si="54"/>
        <v>0</v>
      </c>
      <c r="BN95" s="8">
        <f t="shared" si="55"/>
        <v>26.99</v>
      </c>
      <c r="BO95" s="8">
        <f t="shared" si="56"/>
        <v>26.99</v>
      </c>
      <c r="BP95" s="139">
        <f t="shared" si="57"/>
        <v>-26.99</v>
      </c>
      <c r="BQ95" s="139">
        <f t="shared" si="58"/>
        <v>-26.99</v>
      </c>
    </row>
    <row r="96" spans="1:69">
      <c r="A96" s="8" t="s">
        <v>138</v>
      </c>
      <c r="B96" s="15">
        <f>'[3]31'!B98</f>
        <v>320</v>
      </c>
      <c r="C96" s="16">
        <f>'[3]31'!C98</f>
        <v>0</v>
      </c>
      <c r="D96" s="16">
        <f>'[3]31'!D98</f>
        <v>0</v>
      </c>
      <c r="E96" s="16">
        <f>'[3]31'!E98</f>
        <v>0</v>
      </c>
      <c r="F96" s="16">
        <f>'[3]31'!F98</f>
        <v>670</v>
      </c>
      <c r="G96" s="16">
        <f>'[3]31'!G98</f>
        <v>0</v>
      </c>
      <c r="H96" s="17">
        <f t="shared" si="59"/>
        <v>990</v>
      </c>
      <c r="I96" s="15">
        <f>'[3]31'!J98</f>
        <v>270</v>
      </c>
      <c r="J96" s="16">
        <f>'[3]31'!K98</f>
        <v>0</v>
      </c>
      <c r="K96" s="16">
        <f>'[3]31'!L98</f>
        <v>0</v>
      </c>
      <c r="L96" s="16">
        <f>'[3]31'!M98</f>
        <v>0</v>
      </c>
      <c r="M96" s="16">
        <f>'[3]31'!N98</f>
        <v>0</v>
      </c>
      <c r="N96" s="16">
        <f>'[3]31'!O98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W96" s="199">
        <v>26.99</v>
      </c>
      <c r="AX96" s="199">
        <v>0</v>
      </c>
      <c r="AY96" s="199">
        <v>0</v>
      </c>
      <c r="AZ96" s="199">
        <v>0</v>
      </c>
      <c r="BA96" s="199">
        <v>0</v>
      </c>
      <c r="BB96" s="199">
        <v>0</v>
      </c>
      <c r="BC96" s="8">
        <f t="shared" si="51"/>
        <v>26.99</v>
      </c>
      <c r="BD96" s="199">
        <v>26.99</v>
      </c>
      <c r="BE96" s="199">
        <v>0</v>
      </c>
      <c r="BF96" s="199">
        <v>0</v>
      </c>
      <c r="BG96" s="199">
        <v>0</v>
      </c>
      <c r="BH96" s="199">
        <v>0</v>
      </c>
      <c r="BI96" s="199">
        <v>0</v>
      </c>
      <c r="BJ96" s="8">
        <f t="shared" si="52"/>
        <v>26.99</v>
      </c>
      <c r="BL96" s="8">
        <f t="shared" si="53"/>
        <v>0</v>
      </c>
      <c r="BM96" s="8">
        <f t="shared" si="54"/>
        <v>0</v>
      </c>
      <c r="BN96" s="8">
        <f t="shared" si="55"/>
        <v>26.99</v>
      </c>
      <c r="BO96" s="8">
        <f t="shared" si="56"/>
        <v>26.99</v>
      </c>
      <c r="BP96" s="139">
        <f t="shared" si="57"/>
        <v>-26.99</v>
      </c>
      <c r="BQ96" s="139">
        <f t="shared" si="58"/>
        <v>-26.99</v>
      </c>
    </row>
    <row r="97" spans="1:69">
      <c r="A97" s="8" t="s">
        <v>139</v>
      </c>
      <c r="B97" s="15">
        <f>'[3]31'!B99</f>
        <v>320</v>
      </c>
      <c r="C97" s="16">
        <f>'[3]31'!C99</f>
        <v>0</v>
      </c>
      <c r="D97" s="16">
        <f>'[3]31'!D99</f>
        <v>0</v>
      </c>
      <c r="E97" s="16">
        <f>'[3]31'!E99</f>
        <v>0</v>
      </c>
      <c r="F97" s="16">
        <f>'[3]31'!F99</f>
        <v>670</v>
      </c>
      <c r="G97" s="16">
        <f>'[3]31'!G99</f>
        <v>0</v>
      </c>
      <c r="H97" s="17">
        <f t="shared" si="59"/>
        <v>990</v>
      </c>
      <c r="I97" s="15">
        <f>'[3]31'!J99</f>
        <v>270</v>
      </c>
      <c r="J97" s="16">
        <f>'[3]31'!K99</f>
        <v>0</v>
      </c>
      <c r="K97" s="16">
        <f>'[3]31'!L99</f>
        <v>0</v>
      </c>
      <c r="L97" s="16">
        <f>'[3]31'!M99</f>
        <v>0</v>
      </c>
      <c r="M97" s="16">
        <f>'[3]31'!N99</f>
        <v>0</v>
      </c>
      <c r="N97" s="16">
        <f>'[3]31'!O99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26.19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26.19</v>
      </c>
      <c r="AE97" s="8">
        <f t="shared" si="43"/>
        <v>26.19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26.19</v>
      </c>
      <c r="AL97" s="8">
        <f t="shared" si="35"/>
        <v>217.62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217.62</v>
      </c>
      <c r="AW97" s="199">
        <v>26.19</v>
      </c>
      <c r="AX97" s="199">
        <v>0</v>
      </c>
      <c r="AY97" s="199">
        <v>0</v>
      </c>
      <c r="AZ97" s="199">
        <v>0</v>
      </c>
      <c r="BA97" s="199">
        <v>0</v>
      </c>
      <c r="BB97" s="199">
        <v>0</v>
      </c>
      <c r="BC97" s="8">
        <f t="shared" si="51"/>
        <v>26.19</v>
      </c>
      <c r="BD97" s="199">
        <v>26.19</v>
      </c>
      <c r="BE97" s="199">
        <v>0</v>
      </c>
      <c r="BF97" s="199">
        <v>0</v>
      </c>
      <c r="BG97" s="199">
        <v>0</v>
      </c>
      <c r="BH97" s="199">
        <v>0</v>
      </c>
      <c r="BI97" s="199">
        <v>0</v>
      </c>
      <c r="BJ97" s="8">
        <f t="shared" si="52"/>
        <v>26.19</v>
      </c>
      <c r="BL97" s="8">
        <f t="shared" si="53"/>
        <v>0</v>
      </c>
      <c r="BM97" s="8">
        <f t="shared" si="54"/>
        <v>0</v>
      </c>
      <c r="BN97" s="8">
        <f t="shared" si="55"/>
        <v>26.19</v>
      </c>
      <c r="BO97" s="8">
        <f t="shared" si="56"/>
        <v>26.19</v>
      </c>
      <c r="BP97" s="139">
        <f t="shared" si="57"/>
        <v>-26.19</v>
      </c>
      <c r="BQ97" s="139">
        <f t="shared" si="58"/>
        <v>-26.19</v>
      </c>
    </row>
    <row r="98" spans="1:69">
      <c r="A98" s="8" t="s">
        <v>140</v>
      </c>
      <c r="B98" s="15">
        <f>'[3]31'!B100</f>
        <v>320</v>
      </c>
      <c r="C98" s="16">
        <f>'[3]31'!C100</f>
        <v>0</v>
      </c>
      <c r="D98" s="16">
        <f>'[3]31'!D100</f>
        <v>0</v>
      </c>
      <c r="E98" s="16">
        <f>'[3]31'!E100</f>
        <v>0</v>
      </c>
      <c r="F98" s="16">
        <f>'[3]31'!F100</f>
        <v>670</v>
      </c>
      <c r="G98" s="16">
        <f>'[3]31'!G100</f>
        <v>0</v>
      </c>
      <c r="H98" s="17">
        <f t="shared" si="59"/>
        <v>990</v>
      </c>
      <c r="I98" s="15">
        <f>'[3]31'!J100</f>
        <v>270</v>
      </c>
      <c r="J98" s="16">
        <f>'[3]31'!K100</f>
        <v>0</v>
      </c>
      <c r="K98" s="16">
        <f>'[3]31'!L100</f>
        <v>0</v>
      </c>
      <c r="L98" s="16">
        <f>'[3]31'!M100</f>
        <v>0</v>
      </c>
      <c r="M98" s="16">
        <f>'[3]31'!N100</f>
        <v>0</v>
      </c>
      <c r="N98" s="16">
        <f>'[3]31'!O100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26.19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26.19</v>
      </c>
      <c r="AE98" s="8">
        <f t="shared" si="43"/>
        <v>26.19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26.19</v>
      </c>
      <c r="AL98" s="8">
        <f t="shared" si="35"/>
        <v>217.62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217.62</v>
      </c>
      <c r="AW98" s="199">
        <v>26.19</v>
      </c>
      <c r="AX98" s="199">
        <v>0</v>
      </c>
      <c r="AY98" s="199">
        <v>0</v>
      </c>
      <c r="AZ98" s="199">
        <v>0</v>
      </c>
      <c r="BA98" s="199">
        <v>0</v>
      </c>
      <c r="BB98" s="199">
        <v>0</v>
      </c>
      <c r="BC98" s="8">
        <f t="shared" si="51"/>
        <v>26.19</v>
      </c>
      <c r="BD98" s="199">
        <v>26.19</v>
      </c>
      <c r="BE98" s="199">
        <v>0</v>
      </c>
      <c r="BF98" s="199">
        <v>0</v>
      </c>
      <c r="BG98" s="199">
        <v>0</v>
      </c>
      <c r="BH98" s="199">
        <v>0</v>
      </c>
      <c r="BI98" s="199">
        <v>0</v>
      </c>
      <c r="BJ98" s="8">
        <f t="shared" si="52"/>
        <v>26.19</v>
      </c>
      <c r="BL98" s="8">
        <f t="shared" si="53"/>
        <v>0</v>
      </c>
      <c r="BM98" s="8">
        <f t="shared" si="54"/>
        <v>0</v>
      </c>
      <c r="BN98" s="8">
        <f t="shared" si="55"/>
        <v>26.19</v>
      </c>
      <c r="BO98" s="8">
        <f t="shared" si="56"/>
        <v>26.19</v>
      </c>
      <c r="BP98" s="139">
        <f t="shared" si="57"/>
        <v>-26.19</v>
      </c>
      <c r="BQ98" s="139">
        <f t="shared" si="58"/>
        <v>-26.19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19.335000000000001</v>
      </c>
      <c r="G99" s="15">
        <f t="shared" si="62"/>
        <v>0</v>
      </c>
      <c r="H99" s="15">
        <f t="shared" si="62"/>
        <v>27.015000000000001</v>
      </c>
      <c r="I99" s="15">
        <f t="shared" si="62"/>
        <v>6.6258050000000006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6.6258050000000006</v>
      </c>
      <c r="P99" s="15">
        <f t="shared" si="62"/>
        <v>2.4E-2</v>
      </c>
      <c r="Q99" s="15">
        <f t="shared" si="62"/>
        <v>6.6258050000000006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6.6258050000000006</v>
      </c>
      <c r="X99" s="15">
        <f t="shared" si="62"/>
        <v>0.57004499999999969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0.57004499999999969</v>
      </c>
      <c r="AE99" s="15">
        <f t="shared" si="62"/>
        <v>0.63266999999999951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0.63266999999999951</v>
      </c>
      <c r="AL99" s="15">
        <f t="shared" si="62"/>
        <v>5.423090000000002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5.423090000000002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0.57004499999999969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0.57004499999999969</v>
      </c>
      <c r="BD99" s="15">
        <f t="shared" si="62"/>
        <v>0.63266999999999951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0.63266999999999951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0.57004499999999969</v>
      </c>
      <c r="BO99" s="15">
        <f t="shared" si="63"/>
        <v>0.63266999999999951</v>
      </c>
      <c r="BP99" s="15">
        <f t="shared" si="63"/>
        <v>-0.57004499999999969</v>
      </c>
      <c r="BQ99" s="15">
        <f t="shared" si="63"/>
        <v>-0.63266999999999951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45230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45230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0</v>
      </c>
      <c r="E3">
        <f>PPCL!N3</f>
        <v>0</v>
      </c>
      <c r="F3">
        <f>B3+C3</f>
        <v>265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265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265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265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265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265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265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265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265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265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265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265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265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265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265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265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265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265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265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265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265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265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265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265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265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265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265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265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265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265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265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265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265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265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265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265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265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265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265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265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265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265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265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265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265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265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265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265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265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265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265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265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265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265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265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265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265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265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265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265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265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265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265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265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265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265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265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265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265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265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265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265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265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265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265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265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265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265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265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265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265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265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265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265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265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265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265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265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265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265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265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265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265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265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265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265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6.36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20" sqref="K20"/>
    </sheetView>
  </sheetViews>
  <sheetFormatPr defaultRowHeight="15"/>
  <cols>
    <col min="1" max="1" width="17.5703125" customWidth="1"/>
  </cols>
  <sheetData>
    <row r="1" spans="1:15">
      <c r="A1" s="29">
        <f>Losses!B1</f>
        <v>45230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7">
        <v>131.76</v>
      </c>
      <c r="C2" s="147">
        <v>76.2</v>
      </c>
      <c r="D2" s="147">
        <v>83.759999999999991</v>
      </c>
      <c r="E2" s="147">
        <v>0</v>
      </c>
      <c r="F2" s="147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371</v>
      </c>
      <c r="M2" t="s">
        <v>372</v>
      </c>
      <c r="O2" s="152" t="s">
        <v>381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2" t="s">
        <v>381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2" t="s">
        <v>381</v>
      </c>
    </row>
    <row r="5" spans="1:15">
      <c r="A5" s="134" t="s">
        <v>406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2" t="s">
        <v>381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493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9" t="s">
        <v>491</v>
      </c>
      <c r="M9" s="149"/>
      <c r="N9" t="s">
        <v>494</v>
      </c>
    </row>
    <row r="10" spans="1:15">
      <c r="J10" s="24"/>
      <c r="L10" s="149" t="s">
        <v>492</v>
      </c>
      <c r="M10" s="149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65</v>
      </c>
      <c r="C3">
        <f>PPCL!E3</f>
        <v>0</v>
      </c>
      <c r="D3">
        <f>PPCL!O3</f>
        <v>0</v>
      </c>
      <c r="E3">
        <f>PPCL!P3</f>
        <v>0</v>
      </c>
      <c r="F3">
        <f>B3+C3</f>
        <v>65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65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65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65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65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65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65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65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65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65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65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65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65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65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65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65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65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65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65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65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65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65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65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65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65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65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65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65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65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65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65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65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65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65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65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65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65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65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65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65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65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65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65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65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65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65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65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65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65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65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65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65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65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65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65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65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65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65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65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65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65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65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65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65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65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65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65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65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65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65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65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65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65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65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65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65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65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65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65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65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65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65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65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65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65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65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65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65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65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65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65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65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65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65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65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65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65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65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65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65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65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65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65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65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65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65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65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65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65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65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65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65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65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65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65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65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65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65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65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65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65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65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65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65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65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65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65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65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65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65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65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65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65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65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65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65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65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65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65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65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65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65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65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65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65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65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65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65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65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65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65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65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65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65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65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65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65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65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65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65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65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65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65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65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65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65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65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65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65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65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65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65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65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65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65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65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65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65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65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65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65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65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65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65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65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65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65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65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65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65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65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1.56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1.56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37.6</v>
      </c>
      <c r="E3">
        <f>GT!N3</f>
        <v>0</v>
      </c>
      <c r="F3">
        <f>B3+C3</f>
        <v>72</v>
      </c>
      <c r="G3">
        <f>D3+E3-X3</f>
        <v>37.6</v>
      </c>
      <c r="H3" s="112"/>
      <c r="I3">
        <f>BRPL_EOD!AA3+BRPL_EOD!AB3</f>
        <v>15.67</v>
      </c>
      <c r="J3">
        <f>BYPL_EOD!AA3+BYPL_EOD!AB3</f>
        <v>8.58</v>
      </c>
      <c r="K3">
        <f>MES_EOD!AA3+MES_EOD!AB3</f>
        <v>0</v>
      </c>
      <c r="L3">
        <f>NDMC_EOD!AA3+NDMC_EOD!AB3</f>
        <v>2.08</v>
      </c>
      <c r="M3">
        <f>TPDDL_EOD!AA3+TPDDL_EOD!AB3</f>
        <v>11.2</v>
      </c>
      <c r="N3">
        <f t="shared" ref="N3:N66" si="0">SUM(I3:M3)</f>
        <v>37.53</v>
      </c>
      <c r="O3" s="112">
        <f t="shared" ref="O3:O66" si="1">G3-N3</f>
        <v>7.0000000000000284E-2</v>
      </c>
      <c r="P3">
        <v>15.699227284838795</v>
      </c>
      <c r="Q3">
        <v>8.5960031974420463</v>
      </c>
      <c r="R3">
        <v>0</v>
      </c>
      <c r="S3">
        <v>2.0838795630162537</v>
      </c>
      <c r="T3">
        <v>11.220889954702903</v>
      </c>
      <c r="U3" s="114">
        <f t="shared" ref="U3:U66" si="2">SUM(P3:T3)</f>
        <v>37.6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37.6</v>
      </c>
      <c r="E4">
        <f>GT!N4</f>
        <v>0</v>
      </c>
      <c r="F4">
        <f t="shared" ref="F4:F67" si="4">B4+C4</f>
        <v>72</v>
      </c>
      <c r="G4">
        <f t="shared" ref="G4:G67" si="5">D4+E4-X4</f>
        <v>37.6</v>
      </c>
      <c r="H4" s="112"/>
      <c r="I4">
        <f>BRPL_EOD!AA4+BRPL_EOD!AB4</f>
        <v>15.67</v>
      </c>
      <c r="J4">
        <f>BYPL_EOD!AA4+BYPL_EOD!AB4</f>
        <v>8.58</v>
      </c>
      <c r="K4">
        <f>MES_EOD!AA4+MES_EOD!AB4</f>
        <v>0</v>
      </c>
      <c r="L4">
        <f>NDMC_EOD!AA4+NDMC_EOD!AB4</f>
        <v>2.08</v>
      </c>
      <c r="M4">
        <f>TPDDL_EOD!AA4+TPDDL_EOD!AB4</f>
        <v>11.2</v>
      </c>
      <c r="N4">
        <f t="shared" si="0"/>
        <v>37.53</v>
      </c>
      <c r="O4" s="112">
        <f t="shared" si="1"/>
        <v>7.0000000000000284E-2</v>
      </c>
      <c r="P4">
        <v>15.699227284838795</v>
      </c>
      <c r="Q4">
        <v>8.5960031974420463</v>
      </c>
      <c r="R4">
        <v>0</v>
      </c>
      <c r="S4">
        <v>2.0838795630162537</v>
      </c>
      <c r="T4">
        <v>11.220889954702903</v>
      </c>
      <c r="U4" s="114">
        <f t="shared" si="2"/>
        <v>37.6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37.6</v>
      </c>
      <c r="E5">
        <f>GT!N5</f>
        <v>0</v>
      </c>
      <c r="F5">
        <f t="shared" si="4"/>
        <v>72</v>
      </c>
      <c r="G5">
        <f t="shared" si="5"/>
        <v>37.6</v>
      </c>
      <c r="H5" s="112"/>
      <c r="I5">
        <f>BRPL_EOD!AA5+BRPL_EOD!AB5</f>
        <v>15.67</v>
      </c>
      <c r="J5">
        <f>BYPL_EOD!AA5+BYPL_EOD!AB5</f>
        <v>8.58</v>
      </c>
      <c r="K5">
        <f>MES_EOD!AA5+MES_EOD!AB5</f>
        <v>0</v>
      </c>
      <c r="L5">
        <f>NDMC_EOD!AA5+NDMC_EOD!AB5</f>
        <v>2.08</v>
      </c>
      <c r="M5">
        <f>TPDDL_EOD!AA5+TPDDL_EOD!AB5</f>
        <v>11.2</v>
      </c>
      <c r="N5">
        <f t="shared" si="0"/>
        <v>37.53</v>
      </c>
      <c r="O5" s="112">
        <f t="shared" si="1"/>
        <v>7.0000000000000284E-2</v>
      </c>
      <c r="P5">
        <v>15.699227284838795</v>
      </c>
      <c r="Q5">
        <v>8.5960031974420463</v>
      </c>
      <c r="R5">
        <v>0</v>
      </c>
      <c r="S5">
        <v>2.0838795630162537</v>
      </c>
      <c r="T5">
        <v>11.220889954702903</v>
      </c>
      <c r="U5" s="114">
        <f t="shared" si="2"/>
        <v>37.6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37.6</v>
      </c>
      <c r="E6">
        <f>GT!N6</f>
        <v>0</v>
      </c>
      <c r="F6">
        <f t="shared" si="4"/>
        <v>72</v>
      </c>
      <c r="G6">
        <f t="shared" si="5"/>
        <v>37.6</v>
      </c>
      <c r="H6" s="112"/>
      <c r="I6">
        <f>BRPL_EOD!AA6+BRPL_EOD!AB6</f>
        <v>15.67</v>
      </c>
      <c r="J6">
        <f>BYPL_EOD!AA6+BYPL_EOD!AB6</f>
        <v>8.58</v>
      </c>
      <c r="K6">
        <f>MES_EOD!AA6+MES_EOD!AB6</f>
        <v>0</v>
      </c>
      <c r="L6">
        <f>NDMC_EOD!AA6+NDMC_EOD!AB6</f>
        <v>2.08</v>
      </c>
      <c r="M6">
        <f>TPDDL_EOD!AA6+TPDDL_EOD!AB6</f>
        <v>11.2</v>
      </c>
      <c r="N6">
        <f t="shared" si="0"/>
        <v>37.53</v>
      </c>
      <c r="O6" s="112">
        <f t="shared" si="1"/>
        <v>7.0000000000000284E-2</v>
      </c>
      <c r="P6">
        <v>15.699227284838795</v>
      </c>
      <c r="Q6">
        <v>8.5960031974420463</v>
      </c>
      <c r="R6">
        <v>0</v>
      </c>
      <c r="S6">
        <v>2.0838795630162537</v>
      </c>
      <c r="T6">
        <v>11.220889954702903</v>
      </c>
      <c r="U6" s="114">
        <f t="shared" si="2"/>
        <v>37.6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37.6</v>
      </c>
      <c r="E7">
        <f>GT!N7</f>
        <v>0</v>
      </c>
      <c r="F7">
        <f t="shared" si="4"/>
        <v>72</v>
      </c>
      <c r="G7">
        <f t="shared" si="5"/>
        <v>37.6</v>
      </c>
      <c r="H7" s="112"/>
      <c r="I7">
        <f>BRPL_EOD!AA7+BRPL_EOD!AB7</f>
        <v>15.67</v>
      </c>
      <c r="J7">
        <f>BYPL_EOD!AA7+BYPL_EOD!AB7</f>
        <v>8.58</v>
      </c>
      <c r="K7">
        <f>MES_EOD!AA7+MES_EOD!AB7</f>
        <v>0</v>
      </c>
      <c r="L7">
        <f>NDMC_EOD!AA7+NDMC_EOD!AB7</f>
        <v>2.08</v>
      </c>
      <c r="M7">
        <f>TPDDL_EOD!AA7+TPDDL_EOD!AB7</f>
        <v>11.2</v>
      </c>
      <c r="N7">
        <f t="shared" si="0"/>
        <v>37.53</v>
      </c>
      <c r="O7" s="112">
        <f t="shared" si="1"/>
        <v>7.0000000000000284E-2</v>
      </c>
      <c r="P7">
        <v>15.699227284838795</v>
      </c>
      <c r="Q7">
        <v>8.5960031974420463</v>
      </c>
      <c r="R7">
        <v>0</v>
      </c>
      <c r="S7">
        <v>2.0838795630162537</v>
      </c>
      <c r="T7">
        <v>11.220889954702903</v>
      </c>
      <c r="U7" s="114">
        <f t="shared" si="2"/>
        <v>37.6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37.6</v>
      </c>
      <c r="E8">
        <f>GT!N8</f>
        <v>0</v>
      </c>
      <c r="F8">
        <f t="shared" si="4"/>
        <v>72</v>
      </c>
      <c r="G8">
        <f t="shared" si="5"/>
        <v>37.6</v>
      </c>
      <c r="H8" s="112"/>
      <c r="I8">
        <f>BRPL_EOD!AA8+BRPL_EOD!AB8</f>
        <v>15.67</v>
      </c>
      <c r="J8">
        <f>BYPL_EOD!AA8+BYPL_EOD!AB8</f>
        <v>8.58</v>
      </c>
      <c r="K8">
        <f>MES_EOD!AA8+MES_EOD!AB8</f>
        <v>0</v>
      </c>
      <c r="L8">
        <f>NDMC_EOD!AA8+NDMC_EOD!AB8</f>
        <v>2.08</v>
      </c>
      <c r="M8">
        <f>TPDDL_EOD!AA8+TPDDL_EOD!AB8</f>
        <v>11.2</v>
      </c>
      <c r="N8">
        <f t="shared" si="0"/>
        <v>37.53</v>
      </c>
      <c r="O8" s="112">
        <f t="shared" si="1"/>
        <v>7.0000000000000284E-2</v>
      </c>
      <c r="P8">
        <v>15.699227284838795</v>
      </c>
      <c r="Q8">
        <v>8.5960031974420463</v>
      </c>
      <c r="R8">
        <v>0</v>
      </c>
      <c r="S8">
        <v>2.0838795630162537</v>
      </c>
      <c r="T8">
        <v>11.220889954702903</v>
      </c>
      <c r="U8" s="114">
        <f t="shared" si="2"/>
        <v>37.6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37.6</v>
      </c>
      <c r="E9">
        <f>GT!N9</f>
        <v>0</v>
      </c>
      <c r="F9">
        <f t="shared" si="4"/>
        <v>72</v>
      </c>
      <c r="G9">
        <f t="shared" si="5"/>
        <v>37.6</v>
      </c>
      <c r="H9" s="112"/>
      <c r="I9">
        <f>BRPL_EOD!AA9+BRPL_EOD!AB9</f>
        <v>15.67</v>
      </c>
      <c r="J9">
        <f>BYPL_EOD!AA9+BYPL_EOD!AB9</f>
        <v>8.58</v>
      </c>
      <c r="K9">
        <f>MES_EOD!AA9+MES_EOD!AB9</f>
        <v>0</v>
      </c>
      <c r="L9">
        <f>NDMC_EOD!AA9+NDMC_EOD!AB9</f>
        <v>2.08</v>
      </c>
      <c r="M9">
        <f>TPDDL_EOD!AA9+TPDDL_EOD!AB9</f>
        <v>11.2</v>
      </c>
      <c r="N9">
        <f t="shared" si="0"/>
        <v>37.53</v>
      </c>
      <c r="O9" s="112">
        <f t="shared" si="1"/>
        <v>7.0000000000000284E-2</v>
      </c>
      <c r="P9">
        <v>15.699227284838795</v>
      </c>
      <c r="Q9">
        <v>8.5960031974420463</v>
      </c>
      <c r="R9">
        <v>0</v>
      </c>
      <c r="S9">
        <v>2.0838795630162537</v>
      </c>
      <c r="T9">
        <v>11.220889954702903</v>
      </c>
      <c r="U9" s="114">
        <f t="shared" si="2"/>
        <v>37.6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37.6</v>
      </c>
      <c r="E10">
        <f>GT!N10</f>
        <v>0</v>
      </c>
      <c r="F10">
        <f t="shared" si="4"/>
        <v>72</v>
      </c>
      <c r="G10">
        <f t="shared" si="5"/>
        <v>37.6</v>
      </c>
      <c r="H10" s="112"/>
      <c r="I10">
        <f>BRPL_EOD!AA10+BRPL_EOD!AB10</f>
        <v>15.67</v>
      </c>
      <c r="J10">
        <f>BYPL_EOD!AA10+BYPL_EOD!AB10</f>
        <v>8.58</v>
      </c>
      <c r="K10">
        <f>MES_EOD!AA10+MES_EOD!AB10</f>
        <v>0</v>
      </c>
      <c r="L10">
        <f>NDMC_EOD!AA10+NDMC_EOD!AB10</f>
        <v>2.08</v>
      </c>
      <c r="M10">
        <f>TPDDL_EOD!AA10+TPDDL_EOD!AB10</f>
        <v>11.2</v>
      </c>
      <c r="N10">
        <f t="shared" si="0"/>
        <v>37.53</v>
      </c>
      <c r="O10" s="112">
        <f t="shared" si="1"/>
        <v>7.0000000000000284E-2</v>
      </c>
      <c r="P10">
        <v>15.699227284838795</v>
      </c>
      <c r="Q10">
        <v>8.5960031974420463</v>
      </c>
      <c r="R10">
        <v>0</v>
      </c>
      <c r="S10">
        <v>2.0838795630162537</v>
      </c>
      <c r="T10">
        <v>11.220889954702903</v>
      </c>
      <c r="U10" s="114">
        <f t="shared" si="2"/>
        <v>37.6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37.6</v>
      </c>
      <c r="E11">
        <f>GT!N11</f>
        <v>0</v>
      </c>
      <c r="F11">
        <f t="shared" si="4"/>
        <v>72</v>
      </c>
      <c r="G11">
        <f t="shared" si="5"/>
        <v>37.6</v>
      </c>
      <c r="H11" s="112"/>
      <c r="I11">
        <f>BRPL_EOD!AA11+BRPL_EOD!AB11</f>
        <v>15.67</v>
      </c>
      <c r="J11">
        <f>BYPL_EOD!AA11+BYPL_EOD!AB11</f>
        <v>8.58</v>
      </c>
      <c r="K11">
        <f>MES_EOD!AA11+MES_EOD!AB11</f>
        <v>0</v>
      </c>
      <c r="L11">
        <f>NDMC_EOD!AA11+NDMC_EOD!AB11</f>
        <v>2.08</v>
      </c>
      <c r="M11">
        <f>TPDDL_EOD!AA11+TPDDL_EOD!AB11</f>
        <v>11.2</v>
      </c>
      <c r="N11">
        <f t="shared" si="0"/>
        <v>37.53</v>
      </c>
      <c r="O11" s="112">
        <f t="shared" si="1"/>
        <v>7.0000000000000284E-2</v>
      </c>
      <c r="P11">
        <v>15.699227284838795</v>
      </c>
      <c r="Q11">
        <v>8.5960031974420463</v>
      </c>
      <c r="R11">
        <v>0</v>
      </c>
      <c r="S11">
        <v>2.0838795630162537</v>
      </c>
      <c r="T11">
        <v>11.220889954702903</v>
      </c>
      <c r="U11" s="114">
        <f t="shared" si="2"/>
        <v>37.6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37.6</v>
      </c>
      <c r="E12">
        <f>GT!N12</f>
        <v>0</v>
      </c>
      <c r="F12">
        <f t="shared" si="4"/>
        <v>72</v>
      </c>
      <c r="G12">
        <f t="shared" si="5"/>
        <v>37.6</v>
      </c>
      <c r="H12" s="112"/>
      <c r="I12">
        <f>BRPL_EOD!AA12+BRPL_EOD!AB12</f>
        <v>15.67</v>
      </c>
      <c r="J12">
        <f>BYPL_EOD!AA12+BYPL_EOD!AB12</f>
        <v>8.58</v>
      </c>
      <c r="K12">
        <f>MES_EOD!AA12+MES_EOD!AB12</f>
        <v>0</v>
      </c>
      <c r="L12">
        <f>NDMC_EOD!AA12+NDMC_EOD!AB12</f>
        <v>2.08</v>
      </c>
      <c r="M12">
        <f>TPDDL_EOD!AA12+TPDDL_EOD!AB12</f>
        <v>11.2</v>
      </c>
      <c r="N12">
        <f t="shared" si="0"/>
        <v>37.53</v>
      </c>
      <c r="O12" s="112">
        <f t="shared" si="1"/>
        <v>7.0000000000000284E-2</v>
      </c>
      <c r="P12">
        <v>15.699227284838795</v>
      </c>
      <c r="Q12">
        <v>8.5960031974420463</v>
      </c>
      <c r="R12">
        <v>0</v>
      </c>
      <c r="S12">
        <v>2.0838795630162537</v>
      </c>
      <c r="T12">
        <v>11.220889954702903</v>
      </c>
      <c r="U12" s="114">
        <f t="shared" si="2"/>
        <v>37.6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37.6</v>
      </c>
      <c r="E13">
        <f>GT!N13</f>
        <v>0</v>
      </c>
      <c r="F13">
        <f t="shared" si="4"/>
        <v>72</v>
      </c>
      <c r="G13">
        <f t="shared" si="5"/>
        <v>37.6</v>
      </c>
      <c r="H13" s="112"/>
      <c r="I13">
        <f>BRPL_EOD!AA13+BRPL_EOD!AB13</f>
        <v>15.67</v>
      </c>
      <c r="J13">
        <f>BYPL_EOD!AA13+BYPL_EOD!AB13</f>
        <v>8.58</v>
      </c>
      <c r="K13">
        <f>MES_EOD!AA13+MES_EOD!AB13</f>
        <v>0</v>
      </c>
      <c r="L13">
        <f>NDMC_EOD!AA13+NDMC_EOD!AB13</f>
        <v>2.08</v>
      </c>
      <c r="M13">
        <f>TPDDL_EOD!AA13+TPDDL_EOD!AB13</f>
        <v>11.2</v>
      </c>
      <c r="N13">
        <f t="shared" si="0"/>
        <v>37.53</v>
      </c>
      <c r="O13" s="112">
        <f t="shared" si="1"/>
        <v>7.0000000000000284E-2</v>
      </c>
      <c r="P13">
        <v>15.699227284838795</v>
      </c>
      <c r="Q13">
        <v>8.5960031974420463</v>
      </c>
      <c r="R13">
        <v>0</v>
      </c>
      <c r="S13">
        <v>2.0838795630162537</v>
      </c>
      <c r="T13">
        <v>11.220889954702903</v>
      </c>
      <c r="U13" s="114">
        <f t="shared" si="2"/>
        <v>37.6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37.6</v>
      </c>
      <c r="E14">
        <f>GT!N14</f>
        <v>0</v>
      </c>
      <c r="F14">
        <f t="shared" si="4"/>
        <v>72</v>
      </c>
      <c r="G14">
        <f t="shared" si="5"/>
        <v>37.6</v>
      </c>
      <c r="H14" s="112"/>
      <c r="I14">
        <f>BRPL_EOD!AA14+BRPL_EOD!AB14</f>
        <v>15.67</v>
      </c>
      <c r="J14">
        <f>BYPL_EOD!AA14+BYPL_EOD!AB14</f>
        <v>8.58</v>
      </c>
      <c r="K14">
        <f>MES_EOD!AA14+MES_EOD!AB14</f>
        <v>0</v>
      </c>
      <c r="L14">
        <f>NDMC_EOD!AA14+NDMC_EOD!AB14</f>
        <v>2.08</v>
      </c>
      <c r="M14">
        <f>TPDDL_EOD!AA14+TPDDL_EOD!AB14</f>
        <v>11.2</v>
      </c>
      <c r="N14">
        <f t="shared" si="0"/>
        <v>37.53</v>
      </c>
      <c r="O14" s="112">
        <f t="shared" si="1"/>
        <v>7.0000000000000284E-2</v>
      </c>
      <c r="P14">
        <v>15.699227284838795</v>
      </c>
      <c r="Q14">
        <v>8.5960031974420463</v>
      </c>
      <c r="R14">
        <v>0</v>
      </c>
      <c r="S14">
        <v>2.0838795630162537</v>
      </c>
      <c r="T14">
        <v>11.220889954702903</v>
      </c>
      <c r="U14" s="114">
        <f t="shared" si="2"/>
        <v>37.6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37.6</v>
      </c>
      <c r="E15">
        <f>GT!N15</f>
        <v>0</v>
      </c>
      <c r="F15">
        <f t="shared" si="4"/>
        <v>72</v>
      </c>
      <c r="G15">
        <f t="shared" si="5"/>
        <v>37.6</v>
      </c>
      <c r="H15" s="112"/>
      <c r="I15">
        <f>BRPL_EOD!AA15+BRPL_EOD!AB15</f>
        <v>15.67</v>
      </c>
      <c r="J15">
        <f>BYPL_EOD!AA15+BYPL_EOD!AB15</f>
        <v>8.58</v>
      </c>
      <c r="K15">
        <f>MES_EOD!AA15+MES_EOD!AB15</f>
        <v>0</v>
      </c>
      <c r="L15">
        <f>NDMC_EOD!AA15+NDMC_EOD!AB15</f>
        <v>2.08</v>
      </c>
      <c r="M15">
        <f>TPDDL_EOD!AA15+TPDDL_EOD!AB15</f>
        <v>11.2</v>
      </c>
      <c r="N15">
        <f t="shared" si="0"/>
        <v>37.53</v>
      </c>
      <c r="O15" s="112">
        <f t="shared" si="1"/>
        <v>7.0000000000000284E-2</v>
      </c>
      <c r="P15">
        <v>15.699227284838795</v>
      </c>
      <c r="Q15">
        <v>8.5960031974420463</v>
      </c>
      <c r="R15">
        <v>0</v>
      </c>
      <c r="S15">
        <v>2.0838795630162537</v>
      </c>
      <c r="T15">
        <v>11.220889954702903</v>
      </c>
      <c r="U15" s="114">
        <f t="shared" si="2"/>
        <v>37.6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37.6</v>
      </c>
      <c r="E16">
        <f>GT!N16</f>
        <v>0</v>
      </c>
      <c r="F16">
        <f t="shared" si="4"/>
        <v>72</v>
      </c>
      <c r="G16">
        <f t="shared" si="5"/>
        <v>37.6</v>
      </c>
      <c r="H16" s="112"/>
      <c r="I16">
        <f>BRPL_EOD!AA16+BRPL_EOD!AB16</f>
        <v>15.67</v>
      </c>
      <c r="J16">
        <f>BYPL_EOD!AA16+BYPL_EOD!AB16</f>
        <v>8.58</v>
      </c>
      <c r="K16">
        <f>MES_EOD!AA16+MES_EOD!AB16</f>
        <v>0</v>
      </c>
      <c r="L16">
        <f>NDMC_EOD!AA16+NDMC_EOD!AB16</f>
        <v>2.08</v>
      </c>
      <c r="M16">
        <f>TPDDL_EOD!AA16+TPDDL_EOD!AB16</f>
        <v>11.2</v>
      </c>
      <c r="N16">
        <f t="shared" si="0"/>
        <v>37.53</v>
      </c>
      <c r="O16" s="112">
        <f t="shared" si="1"/>
        <v>7.0000000000000284E-2</v>
      </c>
      <c r="P16">
        <v>15.699227284838795</v>
      </c>
      <c r="Q16">
        <v>8.5960031974420463</v>
      </c>
      <c r="R16">
        <v>0</v>
      </c>
      <c r="S16">
        <v>2.0838795630162537</v>
      </c>
      <c r="T16">
        <v>11.220889954702903</v>
      </c>
      <c r="U16" s="114">
        <f t="shared" si="2"/>
        <v>37.6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37.6</v>
      </c>
      <c r="E17">
        <f>GT!N17</f>
        <v>0</v>
      </c>
      <c r="F17">
        <f t="shared" si="4"/>
        <v>72</v>
      </c>
      <c r="G17">
        <f t="shared" si="5"/>
        <v>37.6</v>
      </c>
      <c r="H17" s="112"/>
      <c r="I17">
        <f>BRPL_EOD!AA17+BRPL_EOD!AB17</f>
        <v>15.67</v>
      </c>
      <c r="J17">
        <f>BYPL_EOD!AA17+BYPL_EOD!AB17</f>
        <v>8.58</v>
      </c>
      <c r="K17">
        <f>MES_EOD!AA17+MES_EOD!AB17</f>
        <v>0</v>
      </c>
      <c r="L17">
        <f>NDMC_EOD!AA17+NDMC_EOD!AB17</f>
        <v>2.08</v>
      </c>
      <c r="M17">
        <f>TPDDL_EOD!AA17+TPDDL_EOD!AB17</f>
        <v>11.2</v>
      </c>
      <c r="N17">
        <f t="shared" si="0"/>
        <v>37.53</v>
      </c>
      <c r="O17" s="112">
        <f t="shared" si="1"/>
        <v>7.0000000000000284E-2</v>
      </c>
      <c r="P17">
        <v>15.699227284838795</v>
      </c>
      <c r="Q17">
        <v>8.5960031974420463</v>
      </c>
      <c r="R17">
        <v>0</v>
      </c>
      <c r="S17">
        <v>2.0838795630162537</v>
      </c>
      <c r="T17">
        <v>11.220889954702903</v>
      </c>
      <c r="U17" s="114">
        <f t="shared" si="2"/>
        <v>37.6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37.6</v>
      </c>
      <c r="E18">
        <f>GT!N18</f>
        <v>0</v>
      </c>
      <c r="F18">
        <f t="shared" si="4"/>
        <v>72</v>
      </c>
      <c r="G18">
        <f t="shared" si="5"/>
        <v>37.6</v>
      </c>
      <c r="H18" s="112"/>
      <c r="I18">
        <f>BRPL_EOD!AA18+BRPL_EOD!AB18</f>
        <v>15.67</v>
      </c>
      <c r="J18">
        <f>BYPL_EOD!AA18+BYPL_EOD!AB18</f>
        <v>8.58</v>
      </c>
      <c r="K18">
        <f>MES_EOD!AA18+MES_EOD!AB18</f>
        <v>0</v>
      </c>
      <c r="L18">
        <f>NDMC_EOD!AA18+NDMC_EOD!AB18</f>
        <v>2.08</v>
      </c>
      <c r="M18">
        <f>TPDDL_EOD!AA18+TPDDL_EOD!AB18</f>
        <v>11.2</v>
      </c>
      <c r="N18">
        <f t="shared" si="0"/>
        <v>37.53</v>
      </c>
      <c r="O18" s="112">
        <f t="shared" si="1"/>
        <v>7.0000000000000284E-2</v>
      </c>
      <c r="P18">
        <v>15.699227284838795</v>
      </c>
      <c r="Q18">
        <v>8.5960031974420463</v>
      </c>
      <c r="R18">
        <v>0</v>
      </c>
      <c r="S18">
        <v>2.0838795630162537</v>
      </c>
      <c r="T18">
        <v>11.220889954702903</v>
      </c>
      <c r="U18" s="114">
        <f t="shared" si="2"/>
        <v>37.6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36.6</v>
      </c>
      <c r="E19">
        <f>GT!N19</f>
        <v>0</v>
      </c>
      <c r="F19">
        <f t="shared" si="4"/>
        <v>72</v>
      </c>
      <c r="G19">
        <f t="shared" si="5"/>
        <v>36.6</v>
      </c>
      <c r="H19" s="112"/>
      <c r="I19">
        <f>BRPL_EOD!AA19+BRPL_EOD!AB19</f>
        <v>15.23</v>
      </c>
      <c r="J19">
        <f>BYPL_EOD!AA19+BYPL_EOD!AB19</f>
        <v>8.34</v>
      </c>
      <c r="K19">
        <f>MES_EOD!AA19+MES_EOD!AB19</f>
        <v>0</v>
      </c>
      <c r="L19">
        <f>NDMC_EOD!AA19+NDMC_EOD!AB19</f>
        <v>2.08</v>
      </c>
      <c r="M19">
        <f>TPDDL_EOD!AA19+TPDDL_EOD!AB19</f>
        <v>10.88</v>
      </c>
      <c r="N19">
        <f t="shared" si="0"/>
        <v>36.53</v>
      </c>
      <c r="O19" s="112">
        <f t="shared" si="1"/>
        <v>7.0000000000000284E-2</v>
      </c>
      <c r="P19">
        <v>15.259184232137969</v>
      </c>
      <c r="Q19">
        <v>8.3559813851628792</v>
      </c>
      <c r="R19">
        <v>0</v>
      </c>
      <c r="S19">
        <v>2.0839857651245555</v>
      </c>
      <c r="T19">
        <v>10.900848617574598</v>
      </c>
      <c r="U19" s="114">
        <f t="shared" si="2"/>
        <v>36.6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36.6</v>
      </c>
      <c r="E20">
        <f>GT!N20</f>
        <v>0</v>
      </c>
      <c r="F20">
        <f t="shared" si="4"/>
        <v>72</v>
      </c>
      <c r="G20">
        <f t="shared" si="5"/>
        <v>36.6</v>
      </c>
      <c r="H20" s="112"/>
      <c r="I20">
        <f>BRPL_EOD!AA20+BRPL_EOD!AB20</f>
        <v>15.23</v>
      </c>
      <c r="J20">
        <f>BYPL_EOD!AA20+BYPL_EOD!AB20</f>
        <v>8.34</v>
      </c>
      <c r="K20">
        <f>MES_EOD!AA20+MES_EOD!AB20</f>
        <v>0</v>
      </c>
      <c r="L20">
        <f>NDMC_EOD!AA20+NDMC_EOD!AB20</f>
        <v>2.08</v>
      </c>
      <c r="M20">
        <f>TPDDL_EOD!AA20+TPDDL_EOD!AB20</f>
        <v>10.88</v>
      </c>
      <c r="N20">
        <f t="shared" si="0"/>
        <v>36.53</v>
      </c>
      <c r="O20" s="112">
        <f t="shared" si="1"/>
        <v>7.0000000000000284E-2</v>
      </c>
      <c r="P20">
        <v>15.259184232137969</v>
      </c>
      <c r="Q20">
        <v>8.3559813851628792</v>
      </c>
      <c r="R20">
        <v>0</v>
      </c>
      <c r="S20">
        <v>2.0839857651245555</v>
      </c>
      <c r="T20">
        <v>10.900848617574598</v>
      </c>
      <c r="U20" s="114">
        <f t="shared" si="2"/>
        <v>36.6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36.6</v>
      </c>
      <c r="E21">
        <f>GT!N21</f>
        <v>0</v>
      </c>
      <c r="F21">
        <f t="shared" si="4"/>
        <v>72</v>
      </c>
      <c r="G21">
        <f t="shared" si="5"/>
        <v>36.6</v>
      </c>
      <c r="H21" s="112"/>
      <c r="I21">
        <f>BRPL_EOD!AA21+BRPL_EOD!AB21</f>
        <v>15.23</v>
      </c>
      <c r="J21">
        <f>BYPL_EOD!AA21+BYPL_EOD!AB21</f>
        <v>8.34</v>
      </c>
      <c r="K21">
        <f>MES_EOD!AA21+MES_EOD!AB21</f>
        <v>0</v>
      </c>
      <c r="L21">
        <f>NDMC_EOD!AA21+NDMC_EOD!AB21</f>
        <v>2.08</v>
      </c>
      <c r="M21">
        <f>TPDDL_EOD!AA21+TPDDL_EOD!AB21</f>
        <v>10.88</v>
      </c>
      <c r="N21">
        <f t="shared" si="0"/>
        <v>36.53</v>
      </c>
      <c r="O21" s="112">
        <f t="shared" si="1"/>
        <v>7.0000000000000284E-2</v>
      </c>
      <c r="P21">
        <v>15.259184232137969</v>
      </c>
      <c r="Q21">
        <v>8.3559813851628792</v>
      </c>
      <c r="R21">
        <v>0</v>
      </c>
      <c r="S21">
        <v>2.0839857651245555</v>
      </c>
      <c r="T21">
        <v>10.900848617574598</v>
      </c>
      <c r="U21" s="114">
        <f t="shared" si="2"/>
        <v>36.6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36.6</v>
      </c>
      <c r="E22">
        <f>GT!N22</f>
        <v>0</v>
      </c>
      <c r="F22">
        <f t="shared" si="4"/>
        <v>72</v>
      </c>
      <c r="G22">
        <f t="shared" si="5"/>
        <v>36.6</v>
      </c>
      <c r="H22" s="112"/>
      <c r="I22">
        <f>BRPL_EOD!AA22+BRPL_EOD!AB22</f>
        <v>15.23</v>
      </c>
      <c r="J22">
        <f>BYPL_EOD!AA22+BYPL_EOD!AB22</f>
        <v>8.34</v>
      </c>
      <c r="K22">
        <f>MES_EOD!AA22+MES_EOD!AB22</f>
        <v>0</v>
      </c>
      <c r="L22">
        <f>NDMC_EOD!AA22+NDMC_EOD!AB22</f>
        <v>2.08</v>
      </c>
      <c r="M22">
        <f>TPDDL_EOD!AA22+TPDDL_EOD!AB22</f>
        <v>10.88</v>
      </c>
      <c r="N22">
        <f t="shared" si="0"/>
        <v>36.53</v>
      </c>
      <c r="O22" s="112">
        <f t="shared" si="1"/>
        <v>7.0000000000000284E-2</v>
      </c>
      <c r="P22">
        <v>15.259184232137969</v>
      </c>
      <c r="Q22">
        <v>8.3559813851628792</v>
      </c>
      <c r="R22">
        <v>0</v>
      </c>
      <c r="S22">
        <v>2.0839857651245555</v>
      </c>
      <c r="T22">
        <v>10.900848617574598</v>
      </c>
      <c r="U22" s="114">
        <f t="shared" si="2"/>
        <v>36.6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37.6</v>
      </c>
      <c r="E23">
        <f>GT!N23</f>
        <v>0</v>
      </c>
      <c r="F23">
        <f t="shared" si="4"/>
        <v>72</v>
      </c>
      <c r="G23">
        <f t="shared" si="5"/>
        <v>37.6</v>
      </c>
      <c r="H23" s="112"/>
      <c r="I23">
        <f>BRPL_EOD!AA23+BRPL_EOD!AB23</f>
        <v>15.67</v>
      </c>
      <c r="J23">
        <f>BYPL_EOD!AA23+BYPL_EOD!AB23</f>
        <v>8.58</v>
      </c>
      <c r="K23">
        <f>MES_EOD!AA23+MES_EOD!AB23</f>
        <v>0</v>
      </c>
      <c r="L23">
        <f>NDMC_EOD!AA23+NDMC_EOD!AB23</f>
        <v>2.08</v>
      </c>
      <c r="M23">
        <f>TPDDL_EOD!AA23+TPDDL_EOD!AB23</f>
        <v>11.2</v>
      </c>
      <c r="N23">
        <f t="shared" si="0"/>
        <v>37.53</v>
      </c>
      <c r="O23" s="112">
        <f t="shared" si="1"/>
        <v>7.0000000000000284E-2</v>
      </c>
      <c r="P23">
        <v>15.699227284838795</v>
      </c>
      <c r="Q23">
        <v>8.5960031974420463</v>
      </c>
      <c r="R23">
        <v>0</v>
      </c>
      <c r="S23">
        <v>2.0838795630162537</v>
      </c>
      <c r="T23">
        <v>11.220889954702903</v>
      </c>
      <c r="U23" s="114">
        <f t="shared" si="2"/>
        <v>37.6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37.6</v>
      </c>
      <c r="E24">
        <f>GT!N24</f>
        <v>0</v>
      </c>
      <c r="F24">
        <f t="shared" si="4"/>
        <v>72</v>
      </c>
      <c r="G24">
        <f t="shared" si="5"/>
        <v>37.6</v>
      </c>
      <c r="H24" s="112"/>
      <c r="I24">
        <f>BRPL_EOD!AA24+BRPL_EOD!AB24</f>
        <v>15.67</v>
      </c>
      <c r="J24">
        <f>BYPL_EOD!AA24+BYPL_EOD!AB24</f>
        <v>8.58</v>
      </c>
      <c r="K24">
        <f>MES_EOD!AA24+MES_EOD!AB24</f>
        <v>0</v>
      </c>
      <c r="L24">
        <f>NDMC_EOD!AA24+NDMC_EOD!AB24</f>
        <v>2.08</v>
      </c>
      <c r="M24">
        <f>TPDDL_EOD!AA24+TPDDL_EOD!AB24</f>
        <v>11.2</v>
      </c>
      <c r="N24">
        <f t="shared" si="0"/>
        <v>37.53</v>
      </c>
      <c r="O24" s="112">
        <f t="shared" si="1"/>
        <v>7.0000000000000284E-2</v>
      </c>
      <c r="P24">
        <v>15.699227284838795</v>
      </c>
      <c r="Q24">
        <v>8.5960031974420463</v>
      </c>
      <c r="R24">
        <v>0</v>
      </c>
      <c r="S24">
        <v>2.0838795630162537</v>
      </c>
      <c r="T24">
        <v>11.220889954702903</v>
      </c>
      <c r="U24" s="114">
        <f t="shared" si="2"/>
        <v>37.6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37.6</v>
      </c>
      <c r="E25">
        <f>GT!N25</f>
        <v>0</v>
      </c>
      <c r="F25">
        <f t="shared" si="4"/>
        <v>72</v>
      </c>
      <c r="G25">
        <f t="shared" si="5"/>
        <v>37.6</v>
      </c>
      <c r="H25" s="112"/>
      <c r="I25">
        <f>BRPL_EOD!AA25+BRPL_EOD!AB25</f>
        <v>15.67</v>
      </c>
      <c r="J25">
        <f>BYPL_EOD!AA25+BYPL_EOD!AB25</f>
        <v>8.58</v>
      </c>
      <c r="K25">
        <f>MES_EOD!AA25+MES_EOD!AB25</f>
        <v>0</v>
      </c>
      <c r="L25">
        <f>NDMC_EOD!AA25+NDMC_EOD!AB25</f>
        <v>2.08</v>
      </c>
      <c r="M25">
        <f>TPDDL_EOD!AA25+TPDDL_EOD!AB25</f>
        <v>11.2</v>
      </c>
      <c r="N25">
        <f t="shared" si="0"/>
        <v>37.53</v>
      </c>
      <c r="O25" s="112">
        <f t="shared" si="1"/>
        <v>7.0000000000000284E-2</v>
      </c>
      <c r="P25">
        <v>15.699227284838795</v>
      </c>
      <c r="Q25">
        <v>8.5960031974420463</v>
      </c>
      <c r="R25">
        <v>0</v>
      </c>
      <c r="S25">
        <v>2.0838795630162537</v>
      </c>
      <c r="T25">
        <v>11.220889954702903</v>
      </c>
      <c r="U25" s="114">
        <f t="shared" si="2"/>
        <v>37.6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37.6</v>
      </c>
      <c r="E26">
        <f>GT!N26</f>
        <v>0</v>
      </c>
      <c r="F26">
        <f t="shared" si="4"/>
        <v>72</v>
      </c>
      <c r="G26">
        <f t="shared" si="5"/>
        <v>37.6</v>
      </c>
      <c r="H26" s="112"/>
      <c r="I26">
        <f>BRPL_EOD!AA26+BRPL_EOD!AB26</f>
        <v>15.67</v>
      </c>
      <c r="J26">
        <f>BYPL_EOD!AA26+BYPL_EOD!AB26</f>
        <v>8.58</v>
      </c>
      <c r="K26">
        <f>MES_EOD!AA26+MES_EOD!AB26</f>
        <v>0</v>
      </c>
      <c r="L26">
        <f>NDMC_EOD!AA26+NDMC_EOD!AB26</f>
        <v>2.08</v>
      </c>
      <c r="M26">
        <f>TPDDL_EOD!AA26+TPDDL_EOD!AB26</f>
        <v>11.2</v>
      </c>
      <c r="N26">
        <f t="shared" si="0"/>
        <v>37.53</v>
      </c>
      <c r="O26" s="112">
        <f t="shared" si="1"/>
        <v>7.0000000000000284E-2</v>
      </c>
      <c r="P26">
        <v>15.699227284838795</v>
      </c>
      <c r="Q26">
        <v>8.5960031974420463</v>
      </c>
      <c r="R26">
        <v>0</v>
      </c>
      <c r="S26">
        <v>2.0838795630162537</v>
      </c>
      <c r="T26">
        <v>11.220889954702903</v>
      </c>
      <c r="U26" s="114">
        <f t="shared" si="2"/>
        <v>37.6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37.6</v>
      </c>
      <c r="E27">
        <f>GT!N27</f>
        <v>0</v>
      </c>
      <c r="F27">
        <f t="shared" si="4"/>
        <v>72</v>
      </c>
      <c r="G27">
        <f t="shared" si="5"/>
        <v>37.6</v>
      </c>
      <c r="H27" s="112"/>
      <c r="I27">
        <f>BRPL_EOD!AA27+BRPL_EOD!AB27</f>
        <v>15.67</v>
      </c>
      <c r="J27">
        <f>BYPL_EOD!AA27+BYPL_EOD!AB27</f>
        <v>8.58</v>
      </c>
      <c r="K27">
        <f>MES_EOD!AA27+MES_EOD!AB27</f>
        <v>0</v>
      </c>
      <c r="L27">
        <f>NDMC_EOD!AA27+NDMC_EOD!AB27</f>
        <v>2.08</v>
      </c>
      <c r="M27">
        <f>TPDDL_EOD!AA27+TPDDL_EOD!AB27</f>
        <v>11.2</v>
      </c>
      <c r="N27">
        <f t="shared" si="0"/>
        <v>37.53</v>
      </c>
      <c r="O27" s="112">
        <f t="shared" si="1"/>
        <v>7.0000000000000284E-2</v>
      </c>
      <c r="P27">
        <v>15.699227284838795</v>
      </c>
      <c r="Q27">
        <v>8.5960031974420463</v>
      </c>
      <c r="R27">
        <v>0</v>
      </c>
      <c r="S27">
        <v>2.0838795630162537</v>
      </c>
      <c r="T27">
        <v>11.220889954702903</v>
      </c>
      <c r="U27" s="114">
        <f t="shared" si="2"/>
        <v>37.6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37.6</v>
      </c>
      <c r="E28">
        <f>GT!N28</f>
        <v>0</v>
      </c>
      <c r="F28">
        <f t="shared" si="4"/>
        <v>72</v>
      </c>
      <c r="G28">
        <f t="shared" si="5"/>
        <v>37.6</v>
      </c>
      <c r="H28" s="112"/>
      <c r="I28">
        <f>BRPL_EOD!AA28+BRPL_EOD!AB28</f>
        <v>15.67</v>
      </c>
      <c r="J28">
        <f>BYPL_EOD!AA28+BYPL_EOD!AB28</f>
        <v>8.58</v>
      </c>
      <c r="K28">
        <f>MES_EOD!AA28+MES_EOD!AB28</f>
        <v>0</v>
      </c>
      <c r="L28">
        <f>NDMC_EOD!AA28+NDMC_EOD!AB28</f>
        <v>2.08</v>
      </c>
      <c r="M28">
        <f>TPDDL_EOD!AA28+TPDDL_EOD!AB28</f>
        <v>11.2</v>
      </c>
      <c r="N28">
        <f t="shared" si="0"/>
        <v>37.53</v>
      </c>
      <c r="O28" s="112">
        <f t="shared" si="1"/>
        <v>7.0000000000000284E-2</v>
      </c>
      <c r="P28">
        <v>15.699227284838795</v>
      </c>
      <c r="Q28">
        <v>8.5960031974420463</v>
      </c>
      <c r="R28">
        <v>0</v>
      </c>
      <c r="S28">
        <v>2.0838795630162537</v>
      </c>
      <c r="T28">
        <v>11.220889954702903</v>
      </c>
      <c r="U28" s="114">
        <f t="shared" si="2"/>
        <v>37.6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37.6</v>
      </c>
      <c r="E29">
        <f>GT!N29</f>
        <v>0</v>
      </c>
      <c r="F29">
        <f t="shared" si="4"/>
        <v>72</v>
      </c>
      <c r="G29">
        <f t="shared" si="5"/>
        <v>37.6</v>
      </c>
      <c r="H29" s="112"/>
      <c r="I29">
        <f>BRPL_EOD!AA29+BRPL_EOD!AB29</f>
        <v>15.67</v>
      </c>
      <c r="J29">
        <f>BYPL_EOD!AA29+BYPL_EOD!AB29</f>
        <v>8.58</v>
      </c>
      <c r="K29">
        <f>MES_EOD!AA29+MES_EOD!AB29</f>
        <v>0</v>
      </c>
      <c r="L29">
        <f>NDMC_EOD!AA29+NDMC_EOD!AB29</f>
        <v>2.08</v>
      </c>
      <c r="M29">
        <f>TPDDL_EOD!AA29+TPDDL_EOD!AB29</f>
        <v>11.2</v>
      </c>
      <c r="N29">
        <f t="shared" si="0"/>
        <v>37.53</v>
      </c>
      <c r="O29" s="112">
        <f t="shared" si="1"/>
        <v>7.0000000000000284E-2</v>
      </c>
      <c r="P29">
        <v>15.699227284838795</v>
      </c>
      <c r="Q29">
        <v>8.5960031974420463</v>
      </c>
      <c r="R29">
        <v>0</v>
      </c>
      <c r="S29">
        <v>2.0838795630162537</v>
      </c>
      <c r="T29">
        <v>11.220889954702903</v>
      </c>
      <c r="U29" s="114">
        <f t="shared" si="2"/>
        <v>37.6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37.6</v>
      </c>
      <c r="E30">
        <f>GT!N30</f>
        <v>0</v>
      </c>
      <c r="F30">
        <f t="shared" si="4"/>
        <v>72</v>
      </c>
      <c r="G30">
        <f t="shared" si="5"/>
        <v>37.6</v>
      </c>
      <c r="H30" s="112"/>
      <c r="I30">
        <f>BRPL_EOD!AA30+BRPL_EOD!AB30</f>
        <v>15.67</v>
      </c>
      <c r="J30">
        <f>BYPL_EOD!AA30+BYPL_EOD!AB30</f>
        <v>8.58</v>
      </c>
      <c r="K30">
        <f>MES_EOD!AA30+MES_EOD!AB30</f>
        <v>0</v>
      </c>
      <c r="L30">
        <f>NDMC_EOD!AA30+NDMC_EOD!AB30</f>
        <v>2.08</v>
      </c>
      <c r="M30">
        <f>TPDDL_EOD!AA30+TPDDL_EOD!AB30</f>
        <v>11.2</v>
      </c>
      <c r="N30">
        <f t="shared" si="0"/>
        <v>37.53</v>
      </c>
      <c r="O30" s="112">
        <f t="shared" si="1"/>
        <v>7.0000000000000284E-2</v>
      </c>
      <c r="P30">
        <v>15.699227284838795</v>
      </c>
      <c r="Q30">
        <v>8.5960031974420463</v>
      </c>
      <c r="R30">
        <v>0</v>
      </c>
      <c r="S30">
        <v>2.0838795630162537</v>
      </c>
      <c r="T30">
        <v>11.220889954702903</v>
      </c>
      <c r="U30" s="114">
        <f t="shared" si="2"/>
        <v>37.6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37.6</v>
      </c>
      <c r="E31">
        <f>GT!N31</f>
        <v>0</v>
      </c>
      <c r="F31">
        <f t="shared" si="4"/>
        <v>72</v>
      </c>
      <c r="G31">
        <f t="shared" si="5"/>
        <v>37.6</v>
      </c>
      <c r="H31" s="112"/>
      <c r="I31">
        <f>BRPL_EOD!AA31+BRPL_EOD!AB31</f>
        <v>15.67</v>
      </c>
      <c r="J31">
        <f>BYPL_EOD!AA31+BYPL_EOD!AB31</f>
        <v>8.58</v>
      </c>
      <c r="K31">
        <f>MES_EOD!AA31+MES_EOD!AB31</f>
        <v>0</v>
      </c>
      <c r="L31">
        <f>NDMC_EOD!AA31+NDMC_EOD!AB31</f>
        <v>2.08</v>
      </c>
      <c r="M31">
        <f>TPDDL_EOD!AA31+TPDDL_EOD!AB31</f>
        <v>11.2</v>
      </c>
      <c r="N31">
        <f t="shared" si="0"/>
        <v>37.53</v>
      </c>
      <c r="O31" s="112">
        <f t="shared" si="1"/>
        <v>7.0000000000000284E-2</v>
      </c>
      <c r="P31">
        <v>15.699227284838795</v>
      </c>
      <c r="Q31">
        <v>8.5960031974420463</v>
      </c>
      <c r="R31">
        <v>0</v>
      </c>
      <c r="S31">
        <v>2.0838795630162537</v>
      </c>
      <c r="T31">
        <v>11.220889954702903</v>
      </c>
      <c r="U31" s="114">
        <f t="shared" si="2"/>
        <v>37.6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37.6</v>
      </c>
      <c r="E32">
        <f>GT!N32</f>
        <v>0</v>
      </c>
      <c r="F32">
        <f t="shared" si="4"/>
        <v>72</v>
      </c>
      <c r="G32">
        <f t="shared" si="5"/>
        <v>37.6</v>
      </c>
      <c r="H32" s="112"/>
      <c r="I32">
        <f>BRPL_EOD!AA32+BRPL_EOD!AB32</f>
        <v>15.67</v>
      </c>
      <c r="J32">
        <f>BYPL_EOD!AA32+BYPL_EOD!AB32</f>
        <v>8.58</v>
      </c>
      <c r="K32">
        <f>MES_EOD!AA32+MES_EOD!AB32</f>
        <v>0</v>
      </c>
      <c r="L32">
        <f>NDMC_EOD!AA32+NDMC_EOD!AB32</f>
        <v>2.08</v>
      </c>
      <c r="M32">
        <f>TPDDL_EOD!AA32+TPDDL_EOD!AB32</f>
        <v>11.2</v>
      </c>
      <c r="N32">
        <f t="shared" si="0"/>
        <v>37.53</v>
      </c>
      <c r="O32" s="112">
        <f t="shared" si="1"/>
        <v>7.0000000000000284E-2</v>
      </c>
      <c r="P32">
        <v>15.699227284838795</v>
      </c>
      <c r="Q32">
        <v>8.5960031974420463</v>
      </c>
      <c r="R32">
        <v>0</v>
      </c>
      <c r="S32">
        <v>2.0838795630162537</v>
      </c>
      <c r="T32">
        <v>11.220889954702903</v>
      </c>
      <c r="U32" s="114">
        <f t="shared" si="2"/>
        <v>37.6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37.6</v>
      </c>
      <c r="E33">
        <f>GT!N33</f>
        <v>0</v>
      </c>
      <c r="F33">
        <f t="shared" si="4"/>
        <v>72</v>
      </c>
      <c r="G33">
        <f t="shared" si="5"/>
        <v>37.6</v>
      </c>
      <c r="H33" s="112"/>
      <c r="I33">
        <f>BRPL_EOD!AA33+BRPL_EOD!AB33</f>
        <v>15.67</v>
      </c>
      <c r="J33">
        <f>BYPL_EOD!AA33+BYPL_EOD!AB33</f>
        <v>8.58</v>
      </c>
      <c r="K33">
        <f>MES_EOD!AA33+MES_EOD!AB33</f>
        <v>0</v>
      </c>
      <c r="L33">
        <f>NDMC_EOD!AA33+NDMC_EOD!AB33</f>
        <v>2.08</v>
      </c>
      <c r="M33">
        <f>TPDDL_EOD!AA33+TPDDL_EOD!AB33</f>
        <v>11.2</v>
      </c>
      <c r="N33">
        <f t="shared" si="0"/>
        <v>37.53</v>
      </c>
      <c r="O33" s="112">
        <f t="shared" si="1"/>
        <v>7.0000000000000284E-2</v>
      </c>
      <c r="P33">
        <v>15.699227284838795</v>
      </c>
      <c r="Q33">
        <v>8.5960031974420463</v>
      </c>
      <c r="R33">
        <v>0</v>
      </c>
      <c r="S33">
        <v>2.0838795630162537</v>
      </c>
      <c r="T33">
        <v>11.220889954702903</v>
      </c>
      <c r="U33" s="114">
        <f t="shared" si="2"/>
        <v>37.6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37.6</v>
      </c>
      <c r="E34">
        <f>GT!N34</f>
        <v>0</v>
      </c>
      <c r="F34">
        <f t="shared" si="4"/>
        <v>72</v>
      </c>
      <c r="G34">
        <f t="shared" si="5"/>
        <v>37.6</v>
      </c>
      <c r="H34" s="112"/>
      <c r="I34">
        <f>BRPL_EOD!AA34+BRPL_EOD!AB34</f>
        <v>15.67</v>
      </c>
      <c r="J34">
        <f>BYPL_EOD!AA34+BYPL_EOD!AB34</f>
        <v>8.58</v>
      </c>
      <c r="K34">
        <f>MES_EOD!AA34+MES_EOD!AB34</f>
        <v>0</v>
      </c>
      <c r="L34">
        <f>NDMC_EOD!AA34+NDMC_EOD!AB34</f>
        <v>2.08</v>
      </c>
      <c r="M34">
        <f>TPDDL_EOD!AA34+TPDDL_EOD!AB34</f>
        <v>11.2</v>
      </c>
      <c r="N34">
        <f t="shared" si="0"/>
        <v>37.53</v>
      </c>
      <c r="O34" s="112">
        <f t="shared" si="1"/>
        <v>7.0000000000000284E-2</v>
      </c>
      <c r="P34">
        <v>15.699227284838795</v>
      </c>
      <c r="Q34">
        <v>8.5960031974420463</v>
      </c>
      <c r="R34">
        <v>0</v>
      </c>
      <c r="S34">
        <v>2.0838795630162537</v>
      </c>
      <c r="T34">
        <v>11.220889954702903</v>
      </c>
      <c r="U34" s="114">
        <f t="shared" si="2"/>
        <v>37.6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37.6</v>
      </c>
      <c r="E35">
        <f>GT!N35</f>
        <v>0</v>
      </c>
      <c r="F35">
        <f t="shared" si="4"/>
        <v>72</v>
      </c>
      <c r="G35">
        <f t="shared" si="5"/>
        <v>37.6</v>
      </c>
      <c r="H35" s="112"/>
      <c r="I35">
        <f>BRPL_EOD!AA35+BRPL_EOD!AB35</f>
        <v>15.67</v>
      </c>
      <c r="J35">
        <f>BYPL_EOD!AA35+BYPL_EOD!AB35</f>
        <v>8.58</v>
      </c>
      <c r="K35">
        <f>MES_EOD!AA35+MES_EOD!AB35</f>
        <v>0</v>
      </c>
      <c r="L35">
        <f>NDMC_EOD!AA35+NDMC_EOD!AB35</f>
        <v>2.08</v>
      </c>
      <c r="M35">
        <f>TPDDL_EOD!AA35+TPDDL_EOD!AB35</f>
        <v>11.2</v>
      </c>
      <c r="N35">
        <f t="shared" si="0"/>
        <v>37.53</v>
      </c>
      <c r="O35" s="112">
        <f t="shared" si="1"/>
        <v>7.0000000000000284E-2</v>
      </c>
      <c r="P35">
        <v>15.699227284838795</v>
      </c>
      <c r="Q35">
        <v>8.5960031974420463</v>
      </c>
      <c r="R35">
        <v>0</v>
      </c>
      <c r="S35">
        <v>2.0838795630162537</v>
      </c>
      <c r="T35">
        <v>11.220889954702903</v>
      </c>
      <c r="U35" s="114">
        <f t="shared" si="2"/>
        <v>37.6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37.6</v>
      </c>
      <c r="E36">
        <f>GT!N36</f>
        <v>0</v>
      </c>
      <c r="F36">
        <f t="shared" si="4"/>
        <v>72</v>
      </c>
      <c r="G36">
        <f t="shared" si="5"/>
        <v>37.6</v>
      </c>
      <c r="H36" s="112"/>
      <c r="I36">
        <f>BRPL_EOD!AA36+BRPL_EOD!AB36</f>
        <v>15.67</v>
      </c>
      <c r="J36">
        <f>BYPL_EOD!AA36+BYPL_EOD!AB36</f>
        <v>8.58</v>
      </c>
      <c r="K36">
        <f>MES_EOD!AA36+MES_EOD!AB36</f>
        <v>0</v>
      </c>
      <c r="L36">
        <f>NDMC_EOD!AA36+NDMC_EOD!AB36</f>
        <v>2.08</v>
      </c>
      <c r="M36">
        <f>TPDDL_EOD!AA36+TPDDL_EOD!AB36</f>
        <v>11.2</v>
      </c>
      <c r="N36">
        <f t="shared" si="0"/>
        <v>37.53</v>
      </c>
      <c r="O36" s="112">
        <f t="shared" si="1"/>
        <v>7.0000000000000284E-2</v>
      </c>
      <c r="P36">
        <v>15.699227284838795</v>
      </c>
      <c r="Q36">
        <v>8.5960031974420463</v>
      </c>
      <c r="R36">
        <v>0</v>
      </c>
      <c r="S36">
        <v>2.0838795630162537</v>
      </c>
      <c r="T36">
        <v>11.220889954702903</v>
      </c>
      <c r="U36" s="114">
        <f t="shared" si="2"/>
        <v>37.6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37.6</v>
      </c>
      <c r="E37">
        <f>GT!N37</f>
        <v>0</v>
      </c>
      <c r="F37">
        <f t="shared" si="4"/>
        <v>72</v>
      </c>
      <c r="G37">
        <f t="shared" si="5"/>
        <v>37.6</v>
      </c>
      <c r="H37" s="112"/>
      <c r="I37">
        <f>BRPL_EOD!AA37+BRPL_EOD!AB37</f>
        <v>15.67</v>
      </c>
      <c r="J37">
        <f>BYPL_EOD!AA37+BYPL_EOD!AB37</f>
        <v>8.58</v>
      </c>
      <c r="K37">
        <f>MES_EOD!AA37+MES_EOD!AB37</f>
        <v>0</v>
      </c>
      <c r="L37">
        <f>NDMC_EOD!AA37+NDMC_EOD!AB37</f>
        <v>2.08</v>
      </c>
      <c r="M37">
        <f>TPDDL_EOD!AA37+TPDDL_EOD!AB37</f>
        <v>11.2</v>
      </c>
      <c r="N37">
        <f t="shared" si="0"/>
        <v>37.53</v>
      </c>
      <c r="O37" s="112">
        <f t="shared" si="1"/>
        <v>7.0000000000000284E-2</v>
      </c>
      <c r="P37">
        <v>15.699227284838795</v>
      </c>
      <c r="Q37">
        <v>8.5960031974420463</v>
      </c>
      <c r="R37">
        <v>0</v>
      </c>
      <c r="S37">
        <v>2.0838795630162537</v>
      </c>
      <c r="T37">
        <v>11.220889954702903</v>
      </c>
      <c r="U37" s="114">
        <f t="shared" si="2"/>
        <v>37.6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37.6</v>
      </c>
      <c r="E38">
        <f>GT!N38</f>
        <v>0</v>
      </c>
      <c r="F38">
        <f t="shared" si="4"/>
        <v>72</v>
      </c>
      <c r="G38">
        <f t="shared" si="5"/>
        <v>37.6</v>
      </c>
      <c r="H38" s="112"/>
      <c r="I38">
        <f>BRPL_EOD!AA38+BRPL_EOD!AB38</f>
        <v>15.67</v>
      </c>
      <c r="J38">
        <f>BYPL_EOD!AA38+BYPL_EOD!AB38</f>
        <v>8.58</v>
      </c>
      <c r="K38">
        <f>MES_EOD!AA38+MES_EOD!AB38</f>
        <v>0</v>
      </c>
      <c r="L38">
        <f>NDMC_EOD!AA38+NDMC_EOD!AB38</f>
        <v>2.08</v>
      </c>
      <c r="M38">
        <f>TPDDL_EOD!AA38+TPDDL_EOD!AB38</f>
        <v>11.2</v>
      </c>
      <c r="N38">
        <f t="shared" si="0"/>
        <v>37.53</v>
      </c>
      <c r="O38" s="112">
        <f t="shared" si="1"/>
        <v>7.0000000000000284E-2</v>
      </c>
      <c r="P38">
        <v>15.699227284838795</v>
      </c>
      <c r="Q38">
        <v>8.5960031974420463</v>
      </c>
      <c r="R38">
        <v>0</v>
      </c>
      <c r="S38">
        <v>2.0838795630162537</v>
      </c>
      <c r="T38">
        <v>11.220889954702903</v>
      </c>
      <c r="U38" s="114">
        <f t="shared" si="2"/>
        <v>37.6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36.299999999999997</v>
      </c>
      <c r="E39">
        <f>GT!N39</f>
        <v>0</v>
      </c>
      <c r="F39">
        <f t="shared" si="4"/>
        <v>72</v>
      </c>
      <c r="G39">
        <f t="shared" si="5"/>
        <v>36.299999999999997</v>
      </c>
      <c r="H39" s="112"/>
      <c r="I39">
        <f>BRPL_EOD!AA39+BRPL_EOD!AB39</f>
        <v>15.23</v>
      </c>
      <c r="J39">
        <f>BYPL_EOD!AA39+BYPL_EOD!AB39</f>
        <v>8.34</v>
      </c>
      <c r="K39">
        <f>MES_EOD!AA39+MES_EOD!AB39</f>
        <v>0</v>
      </c>
      <c r="L39">
        <f>NDMC_EOD!AA39+NDMC_EOD!AB39</f>
        <v>2.08</v>
      </c>
      <c r="M39">
        <f>TPDDL_EOD!AA39+TPDDL_EOD!AB39</f>
        <v>10.88</v>
      </c>
      <c r="N39">
        <f t="shared" si="0"/>
        <v>36.53</v>
      </c>
      <c r="O39" s="112">
        <f t="shared" si="1"/>
        <v>-0.23000000000000398</v>
      </c>
      <c r="P39">
        <v>15.134108951546672</v>
      </c>
      <c r="Q39">
        <v>8.2874897344648222</v>
      </c>
      <c r="R39">
        <v>0</v>
      </c>
      <c r="S39">
        <v>2.0669039145907471</v>
      </c>
      <c r="T39">
        <v>10.811497399397755</v>
      </c>
      <c r="U39" s="114">
        <f t="shared" si="2"/>
        <v>36.299999999999997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36.299999999999997</v>
      </c>
      <c r="E40">
        <f>GT!N40</f>
        <v>0</v>
      </c>
      <c r="F40">
        <f t="shared" si="4"/>
        <v>72</v>
      </c>
      <c r="G40">
        <f t="shared" si="5"/>
        <v>36.299999999999997</v>
      </c>
      <c r="H40" s="112"/>
      <c r="I40">
        <f>BRPL_EOD!AA40+BRPL_EOD!AB40</f>
        <v>15.23</v>
      </c>
      <c r="J40">
        <f>BYPL_EOD!AA40+BYPL_EOD!AB40</f>
        <v>8.34</v>
      </c>
      <c r="K40">
        <f>MES_EOD!AA40+MES_EOD!AB40</f>
        <v>0</v>
      </c>
      <c r="L40">
        <f>NDMC_EOD!AA40+NDMC_EOD!AB40</f>
        <v>2.08</v>
      </c>
      <c r="M40">
        <f>TPDDL_EOD!AA40+TPDDL_EOD!AB40</f>
        <v>10.88</v>
      </c>
      <c r="N40">
        <f t="shared" si="0"/>
        <v>36.53</v>
      </c>
      <c r="O40" s="112">
        <f t="shared" si="1"/>
        <v>-0.23000000000000398</v>
      </c>
      <c r="P40">
        <v>15.134108951546672</v>
      </c>
      <c r="Q40">
        <v>8.2874897344648222</v>
      </c>
      <c r="R40">
        <v>0</v>
      </c>
      <c r="S40">
        <v>2.0669039145907471</v>
      </c>
      <c r="T40">
        <v>10.811497399397755</v>
      </c>
      <c r="U40" s="114">
        <f t="shared" si="2"/>
        <v>36.299999999999997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36.299999999999997</v>
      </c>
      <c r="E41">
        <f>GT!N41</f>
        <v>0</v>
      </c>
      <c r="F41">
        <f t="shared" si="4"/>
        <v>72</v>
      </c>
      <c r="G41">
        <f t="shared" si="5"/>
        <v>36.299999999999997</v>
      </c>
      <c r="H41" s="112"/>
      <c r="I41">
        <f>BRPL_EOD!AA41+BRPL_EOD!AB41</f>
        <v>15.23</v>
      </c>
      <c r="J41">
        <f>BYPL_EOD!AA41+BYPL_EOD!AB41</f>
        <v>8.34</v>
      </c>
      <c r="K41">
        <f>MES_EOD!AA41+MES_EOD!AB41</f>
        <v>0</v>
      </c>
      <c r="L41">
        <f>NDMC_EOD!AA41+NDMC_EOD!AB41</f>
        <v>2.08</v>
      </c>
      <c r="M41">
        <f>TPDDL_EOD!AA41+TPDDL_EOD!AB41</f>
        <v>10.88</v>
      </c>
      <c r="N41">
        <f t="shared" si="0"/>
        <v>36.53</v>
      </c>
      <c r="O41" s="112">
        <f t="shared" si="1"/>
        <v>-0.23000000000000398</v>
      </c>
      <c r="P41">
        <v>15.134108951546672</v>
      </c>
      <c r="Q41">
        <v>8.2874897344648222</v>
      </c>
      <c r="R41">
        <v>0</v>
      </c>
      <c r="S41">
        <v>2.0669039145907471</v>
      </c>
      <c r="T41">
        <v>10.811497399397755</v>
      </c>
      <c r="U41" s="114">
        <f t="shared" si="2"/>
        <v>36.299999999999997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36.299999999999997</v>
      </c>
      <c r="E42">
        <f>GT!N42</f>
        <v>0</v>
      </c>
      <c r="F42">
        <f t="shared" si="4"/>
        <v>72</v>
      </c>
      <c r="G42">
        <f t="shared" si="5"/>
        <v>36.299999999999997</v>
      </c>
      <c r="H42" s="112"/>
      <c r="I42">
        <f>BRPL_EOD!AA42+BRPL_EOD!AB42</f>
        <v>15.23</v>
      </c>
      <c r="J42">
        <f>BYPL_EOD!AA42+BYPL_EOD!AB42</f>
        <v>8.34</v>
      </c>
      <c r="K42">
        <f>MES_EOD!AA42+MES_EOD!AB42</f>
        <v>0</v>
      </c>
      <c r="L42">
        <f>NDMC_EOD!AA42+NDMC_EOD!AB42</f>
        <v>2.08</v>
      </c>
      <c r="M42">
        <f>TPDDL_EOD!AA42+TPDDL_EOD!AB42</f>
        <v>10.88</v>
      </c>
      <c r="N42">
        <f t="shared" si="0"/>
        <v>36.53</v>
      </c>
      <c r="O42" s="112">
        <f t="shared" si="1"/>
        <v>-0.23000000000000398</v>
      </c>
      <c r="P42">
        <v>15.134108951546672</v>
      </c>
      <c r="Q42">
        <v>8.2874897344648222</v>
      </c>
      <c r="R42">
        <v>0</v>
      </c>
      <c r="S42">
        <v>2.0669039145907471</v>
      </c>
      <c r="T42">
        <v>10.811497399397755</v>
      </c>
      <c r="U42" s="114">
        <f t="shared" si="2"/>
        <v>36.299999999999997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35.299999999999997</v>
      </c>
      <c r="E43">
        <f>GT!N43</f>
        <v>0</v>
      </c>
      <c r="F43">
        <f t="shared" si="4"/>
        <v>72</v>
      </c>
      <c r="G43">
        <f t="shared" si="5"/>
        <v>35.299999999999997</v>
      </c>
      <c r="H43" s="112"/>
      <c r="I43">
        <f>BRPL_EOD!AA43+BRPL_EOD!AB43</f>
        <v>14.79</v>
      </c>
      <c r="J43">
        <f>BYPL_EOD!AA43+BYPL_EOD!AB43</f>
        <v>8.1</v>
      </c>
      <c r="K43">
        <f>MES_EOD!AA43+MES_EOD!AB43</f>
        <v>0</v>
      </c>
      <c r="L43">
        <f>NDMC_EOD!AA43+NDMC_EOD!AB43</f>
        <v>2.08</v>
      </c>
      <c r="M43">
        <f>TPDDL_EOD!AA43+TPDDL_EOD!AB43</f>
        <v>10.57</v>
      </c>
      <c r="N43">
        <f t="shared" si="0"/>
        <v>35.54</v>
      </c>
      <c r="O43" s="112">
        <f t="shared" si="1"/>
        <v>-0.24000000000000199</v>
      </c>
      <c r="P43">
        <v>14.690123804164321</v>
      </c>
      <c r="Q43">
        <v>8.045301069217782</v>
      </c>
      <c r="R43">
        <v>0</v>
      </c>
      <c r="S43">
        <v>2.0659538548114802</v>
      </c>
      <c r="T43">
        <v>10.498621271806416</v>
      </c>
      <c r="U43" s="114">
        <f t="shared" si="2"/>
        <v>35.299999999999997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35.299999999999997</v>
      </c>
      <c r="E44">
        <f>GT!N44</f>
        <v>0</v>
      </c>
      <c r="F44">
        <f t="shared" si="4"/>
        <v>72</v>
      </c>
      <c r="G44">
        <f t="shared" si="5"/>
        <v>35.299999999999997</v>
      </c>
      <c r="H44" s="112"/>
      <c r="I44">
        <f>BRPL_EOD!AA44+BRPL_EOD!AB44</f>
        <v>14.79</v>
      </c>
      <c r="J44">
        <f>BYPL_EOD!AA44+BYPL_EOD!AB44</f>
        <v>8.1</v>
      </c>
      <c r="K44">
        <f>MES_EOD!AA44+MES_EOD!AB44</f>
        <v>0</v>
      </c>
      <c r="L44">
        <f>NDMC_EOD!AA44+NDMC_EOD!AB44</f>
        <v>2.08</v>
      </c>
      <c r="M44">
        <f>TPDDL_EOD!AA44+TPDDL_EOD!AB44</f>
        <v>10.57</v>
      </c>
      <c r="N44">
        <f t="shared" si="0"/>
        <v>35.54</v>
      </c>
      <c r="O44" s="112">
        <f t="shared" si="1"/>
        <v>-0.24000000000000199</v>
      </c>
      <c r="P44">
        <v>14.690123804164321</v>
      </c>
      <c r="Q44">
        <v>8.045301069217782</v>
      </c>
      <c r="R44">
        <v>0</v>
      </c>
      <c r="S44">
        <v>2.0659538548114802</v>
      </c>
      <c r="T44">
        <v>10.498621271806416</v>
      </c>
      <c r="U44" s="114">
        <f t="shared" si="2"/>
        <v>35.299999999999997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35.299999999999997</v>
      </c>
      <c r="E45">
        <f>GT!N45</f>
        <v>0</v>
      </c>
      <c r="F45">
        <f t="shared" si="4"/>
        <v>72</v>
      </c>
      <c r="G45">
        <f t="shared" si="5"/>
        <v>35.299999999999997</v>
      </c>
      <c r="H45" s="112"/>
      <c r="I45">
        <f>BRPL_EOD!AA45+BRPL_EOD!AB45</f>
        <v>14.79</v>
      </c>
      <c r="J45">
        <f>BYPL_EOD!AA45+BYPL_EOD!AB45</f>
        <v>8.1</v>
      </c>
      <c r="K45">
        <f>MES_EOD!AA45+MES_EOD!AB45</f>
        <v>0</v>
      </c>
      <c r="L45">
        <f>NDMC_EOD!AA45+NDMC_EOD!AB45</f>
        <v>2.08</v>
      </c>
      <c r="M45">
        <f>TPDDL_EOD!AA45+TPDDL_EOD!AB45</f>
        <v>10.57</v>
      </c>
      <c r="N45">
        <f t="shared" si="0"/>
        <v>35.54</v>
      </c>
      <c r="O45" s="112">
        <f t="shared" si="1"/>
        <v>-0.24000000000000199</v>
      </c>
      <c r="P45">
        <v>14.690123804164321</v>
      </c>
      <c r="Q45">
        <v>8.045301069217782</v>
      </c>
      <c r="R45">
        <v>0</v>
      </c>
      <c r="S45">
        <v>2.0659538548114802</v>
      </c>
      <c r="T45">
        <v>10.498621271806416</v>
      </c>
      <c r="U45" s="114">
        <f t="shared" si="2"/>
        <v>35.299999999999997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35.299999999999997</v>
      </c>
      <c r="E46">
        <f>GT!N46</f>
        <v>0</v>
      </c>
      <c r="F46">
        <f t="shared" si="4"/>
        <v>72</v>
      </c>
      <c r="G46">
        <f t="shared" si="5"/>
        <v>35.299999999999997</v>
      </c>
      <c r="H46" s="112"/>
      <c r="I46">
        <f>BRPL_EOD!AA46+BRPL_EOD!AB46</f>
        <v>14.79</v>
      </c>
      <c r="J46">
        <f>BYPL_EOD!AA46+BYPL_EOD!AB46</f>
        <v>8.1</v>
      </c>
      <c r="K46">
        <f>MES_EOD!AA46+MES_EOD!AB46</f>
        <v>0</v>
      </c>
      <c r="L46">
        <f>NDMC_EOD!AA46+NDMC_EOD!AB46</f>
        <v>2.08</v>
      </c>
      <c r="M46">
        <f>TPDDL_EOD!AA46+TPDDL_EOD!AB46</f>
        <v>10.57</v>
      </c>
      <c r="N46">
        <f t="shared" si="0"/>
        <v>35.54</v>
      </c>
      <c r="O46" s="112">
        <f t="shared" si="1"/>
        <v>-0.24000000000000199</v>
      </c>
      <c r="P46">
        <v>14.690123804164321</v>
      </c>
      <c r="Q46">
        <v>8.045301069217782</v>
      </c>
      <c r="R46">
        <v>0</v>
      </c>
      <c r="S46">
        <v>2.0659538548114802</v>
      </c>
      <c r="T46">
        <v>10.498621271806416</v>
      </c>
      <c r="U46" s="114">
        <f t="shared" si="2"/>
        <v>35.299999999999997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35.299999999999997</v>
      </c>
      <c r="E47">
        <f>GT!N47</f>
        <v>0</v>
      </c>
      <c r="F47">
        <f t="shared" si="4"/>
        <v>72</v>
      </c>
      <c r="G47">
        <f t="shared" si="5"/>
        <v>35.299999999999997</v>
      </c>
      <c r="H47" s="112"/>
      <c r="I47">
        <f>BRPL_EOD!AA47+BRPL_EOD!AB47</f>
        <v>14.79</v>
      </c>
      <c r="J47">
        <f>BYPL_EOD!AA47+BYPL_EOD!AB47</f>
        <v>8.1</v>
      </c>
      <c r="K47">
        <f>MES_EOD!AA47+MES_EOD!AB47</f>
        <v>0</v>
      </c>
      <c r="L47">
        <f>NDMC_EOD!AA47+NDMC_EOD!AB47</f>
        <v>2.08</v>
      </c>
      <c r="M47">
        <f>TPDDL_EOD!AA47+TPDDL_EOD!AB47</f>
        <v>10.57</v>
      </c>
      <c r="N47">
        <f t="shared" si="0"/>
        <v>35.54</v>
      </c>
      <c r="O47" s="112">
        <f t="shared" si="1"/>
        <v>-0.24000000000000199</v>
      </c>
      <c r="P47">
        <v>14.690123804164321</v>
      </c>
      <c r="Q47">
        <v>8.045301069217782</v>
      </c>
      <c r="R47">
        <v>0</v>
      </c>
      <c r="S47">
        <v>2.0659538548114802</v>
      </c>
      <c r="T47">
        <v>10.498621271806416</v>
      </c>
      <c r="U47" s="114">
        <f t="shared" si="2"/>
        <v>35.299999999999997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35.299999999999997</v>
      </c>
      <c r="E48">
        <f>GT!N48</f>
        <v>0</v>
      </c>
      <c r="F48">
        <f t="shared" si="4"/>
        <v>72</v>
      </c>
      <c r="G48">
        <f t="shared" si="5"/>
        <v>35.299999999999997</v>
      </c>
      <c r="H48" s="112"/>
      <c r="I48">
        <f>BRPL_EOD!AA48+BRPL_EOD!AB48</f>
        <v>14.79</v>
      </c>
      <c r="J48">
        <f>BYPL_EOD!AA48+BYPL_EOD!AB48</f>
        <v>8.1</v>
      </c>
      <c r="K48">
        <f>MES_EOD!AA48+MES_EOD!AB48</f>
        <v>0</v>
      </c>
      <c r="L48">
        <f>NDMC_EOD!AA48+NDMC_EOD!AB48</f>
        <v>2.08</v>
      </c>
      <c r="M48">
        <f>TPDDL_EOD!AA48+TPDDL_EOD!AB48</f>
        <v>10.57</v>
      </c>
      <c r="N48">
        <f t="shared" si="0"/>
        <v>35.54</v>
      </c>
      <c r="O48" s="112">
        <f t="shared" si="1"/>
        <v>-0.24000000000000199</v>
      </c>
      <c r="P48">
        <v>14.690123804164321</v>
      </c>
      <c r="Q48">
        <v>8.045301069217782</v>
      </c>
      <c r="R48">
        <v>0</v>
      </c>
      <c r="S48">
        <v>2.0659538548114802</v>
      </c>
      <c r="T48">
        <v>10.498621271806416</v>
      </c>
      <c r="U48" s="114">
        <f t="shared" si="2"/>
        <v>35.299999999999997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35.299999999999997</v>
      </c>
      <c r="E49">
        <f>GT!N49</f>
        <v>0</v>
      </c>
      <c r="F49">
        <f t="shared" si="4"/>
        <v>72</v>
      </c>
      <c r="G49">
        <f t="shared" si="5"/>
        <v>35.299999999999997</v>
      </c>
      <c r="H49" s="112"/>
      <c r="I49">
        <f>BRPL_EOD!AA49+BRPL_EOD!AB49</f>
        <v>14.79</v>
      </c>
      <c r="J49">
        <f>BYPL_EOD!AA49+BYPL_EOD!AB49</f>
        <v>8.1</v>
      </c>
      <c r="K49">
        <f>MES_EOD!AA49+MES_EOD!AB49</f>
        <v>0</v>
      </c>
      <c r="L49">
        <f>NDMC_EOD!AA49+NDMC_EOD!AB49</f>
        <v>2.08</v>
      </c>
      <c r="M49">
        <f>TPDDL_EOD!AA49+TPDDL_EOD!AB49</f>
        <v>10.57</v>
      </c>
      <c r="N49">
        <f t="shared" si="0"/>
        <v>35.54</v>
      </c>
      <c r="O49" s="112">
        <f t="shared" si="1"/>
        <v>-0.24000000000000199</v>
      </c>
      <c r="P49">
        <v>14.690123804164321</v>
      </c>
      <c r="Q49">
        <v>8.045301069217782</v>
      </c>
      <c r="R49">
        <v>0</v>
      </c>
      <c r="S49">
        <v>2.0659538548114802</v>
      </c>
      <c r="T49">
        <v>10.498621271806416</v>
      </c>
      <c r="U49" s="114">
        <f t="shared" si="2"/>
        <v>35.299999999999997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35.299999999999997</v>
      </c>
      <c r="E50">
        <f>GT!N50</f>
        <v>0</v>
      </c>
      <c r="F50">
        <f t="shared" si="4"/>
        <v>72</v>
      </c>
      <c r="G50">
        <f t="shared" si="5"/>
        <v>35.299999999999997</v>
      </c>
      <c r="H50" s="112"/>
      <c r="I50">
        <f>BRPL_EOD!AA50+BRPL_EOD!AB50</f>
        <v>14.79</v>
      </c>
      <c r="J50">
        <f>BYPL_EOD!AA50+BYPL_EOD!AB50</f>
        <v>8.1</v>
      </c>
      <c r="K50">
        <f>MES_EOD!AA50+MES_EOD!AB50</f>
        <v>0</v>
      </c>
      <c r="L50">
        <f>NDMC_EOD!AA50+NDMC_EOD!AB50</f>
        <v>2.08</v>
      </c>
      <c r="M50">
        <f>TPDDL_EOD!AA50+TPDDL_EOD!AB50</f>
        <v>10.57</v>
      </c>
      <c r="N50">
        <f t="shared" si="0"/>
        <v>35.54</v>
      </c>
      <c r="O50" s="112">
        <f t="shared" si="1"/>
        <v>-0.24000000000000199</v>
      </c>
      <c r="P50">
        <v>14.690123804164321</v>
      </c>
      <c r="Q50">
        <v>8.045301069217782</v>
      </c>
      <c r="R50">
        <v>0</v>
      </c>
      <c r="S50">
        <v>2.0659538548114802</v>
      </c>
      <c r="T50">
        <v>10.498621271806416</v>
      </c>
      <c r="U50" s="114">
        <f t="shared" si="2"/>
        <v>35.299999999999997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34.299999999999997</v>
      </c>
      <c r="E51">
        <f>GT!N51</f>
        <v>0</v>
      </c>
      <c r="F51">
        <f t="shared" si="4"/>
        <v>72</v>
      </c>
      <c r="G51">
        <f t="shared" si="5"/>
        <v>34.299999999999997</v>
      </c>
      <c r="H51" s="112"/>
      <c r="I51">
        <f>BRPL_EOD!AA51+BRPL_EOD!AB51</f>
        <v>14.26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10.19</v>
      </c>
      <c r="N51">
        <f t="shared" si="0"/>
        <v>34.529999999999994</v>
      </c>
      <c r="O51" s="112">
        <f t="shared" si="1"/>
        <v>-0.22999999999999687</v>
      </c>
      <c r="P51">
        <v>14.165015928178397</v>
      </c>
      <c r="Q51">
        <v>7.9467130031856366</v>
      </c>
      <c r="R51">
        <v>0</v>
      </c>
      <c r="S51">
        <v>2.0661453808282655</v>
      </c>
      <c r="T51">
        <v>10.122125687807705</v>
      </c>
      <c r="U51" s="114">
        <f t="shared" si="2"/>
        <v>34.300000000000004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34.299999999999997</v>
      </c>
      <c r="E52">
        <f>GT!N52</f>
        <v>0</v>
      </c>
      <c r="F52">
        <f t="shared" si="4"/>
        <v>72</v>
      </c>
      <c r="G52">
        <f t="shared" si="5"/>
        <v>34.299999999999997</v>
      </c>
      <c r="H52" s="112"/>
      <c r="I52">
        <f>BRPL_EOD!AA52+BRPL_EOD!AB52</f>
        <v>14.26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10.19</v>
      </c>
      <c r="N52">
        <f t="shared" si="0"/>
        <v>34.529999999999994</v>
      </c>
      <c r="O52" s="112">
        <f t="shared" si="1"/>
        <v>-0.22999999999999687</v>
      </c>
      <c r="P52">
        <v>14.165015928178397</v>
      </c>
      <c r="Q52">
        <v>7.9467130031856366</v>
      </c>
      <c r="R52">
        <v>0</v>
      </c>
      <c r="S52">
        <v>2.0661453808282655</v>
      </c>
      <c r="T52">
        <v>10.122125687807705</v>
      </c>
      <c r="U52" s="114">
        <f t="shared" si="2"/>
        <v>34.300000000000004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34.299999999999997</v>
      </c>
      <c r="E53">
        <f>GT!N53</f>
        <v>0</v>
      </c>
      <c r="F53">
        <f t="shared" si="4"/>
        <v>72</v>
      </c>
      <c r="G53">
        <f t="shared" si="5"/>
        <v>34.299999999999997</v>
      </c>
      <c r="H53" s="112"/>
      <c r="I53">
        <f>BRPL_EOD!AA53+BRPL_EOD!AB53</f>
        <v>14.26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10.19</v>
      </c>
      <c r="N53">
        <f t="shared" si="0"/>
        <v>34.529999999999994</v>
      </c>
      <c r="O53" s="112">
        <f t="shared" si="1"/>
        <v>-0.22999999999999687</v>
      </c>
      <c r="P53">
        <v>14.165015928178397</v>
      </c>
      <c r="Q53">
        <v>7.9467130031856366</v>
      </c>
      <c r="R53">
        <v>0</v>
      </c>
      <c r="S53">
        <v>2.0661453808282655</v>
      </c>
      <c r="T53">
        <v>10.122125687807705</v>
      </c>
      <c r="U53" s="114">
        <f t="shared" si="2"/>
        <v>34.300000000000004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34.299999999999997</v>
      </c>
      <c r="E54">
        <f>GT!N54</f>
        <v>0</v>
      </c>
      <c r="F54">
        <f t="shared" si="4"/>
        <v>72</v>
      </c>
      <c r="G54">
        <f t="shared" si="5"/>
        <v>34.299999999999997</v>
      </c>
      <c r="H54" s="112"/>
      <c r="I54">
        <f>BRPL_EOD!AA54+BRPL_EOD!AB54</f>
        <v>14.26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10.19</v>
      </c>
      <c r="N54">
        <f t="shared" si="0"/>
        <v>34.529999999999994</v>
      </c>
      <c r="O54" s="112">
        <f t="shared" si="1"/>
        <v>-0.22999999999999687</v>
      </c>
      <c r="P54">
        <v>14.165015928178397</v>
      </c>
      <c r="Q54">
        <v>7.9467130031856366</v>
      </c>
      <c r="R54">
        <v>0</v>
      </c>
      <c r="S54">
        <v>2.0661453808282655</v>
      </c>
      <c r="T54">
        <v>10.122125687807705</v>
      </c>
      <c r="U54" s="114">
        <f t="shared" si="2"/>
        <v>34.300000000000004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34.299999999999997</v>
      </c>
      <c r="E55">
        <f>GT!N55</f>
        <v>0</v>
      </c>
      <c r="F55">
        <f t="shared" si="4"/>
        <v>72</v>
      </c>
      <c r="G55">
        <f t="shared" si="5"/>
        <v>34.299999999999997</v>
      </c>
      <c r="H55" s="112"/>
      <c r="I55">
        <f>BRPL_EOD!AA55+BRPL_EOD!AB55</f>
        <v>14.26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10.19</v>
      </c>
      <c r="N55">
        <f t="shared" si="0"/>
        <v>34.529999999999994</v>
      </c>
      <c r="O55" s="112">
        <f t="shared" si="1"/>
        <v>-0.22999999999999687</v>
      </c>
      <c r="P55">
        <v>14.165015928178397</v>
      </c>
      <c r="Q55">
        <v>7.9467130031856366</v>
      </c>
      <c r="R55">
        <v>0</v>
      </c>
      <c r="S55">
        <v>2.0661453808282655</v>
      </c>
      <c r="T55">
        <v>10.122125687807705</v>
      </c>
      <c r="U55" s="114">
        <f t="shared" si="2"/>
        <v>34.300000000000004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34.299999999999997</v>
      </c>
      <c r="E56">
        <f>GT!N56</f>
        <v>0</v>
      </c>
      <c r="F56">
        <f t="shared" si="4"/>
        <v>72</v>
      </c>
      <c r="G56">
        <f t="shared" si="5"/>
        <v>34.299999999999997</v>
      </c>
      <c r="H56" s="112"/>
      <c r="I56">
        <f>BRPL_EOD!AA56+BRPL_EOD!AB56</f>
        <v>14.26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10.19</v>
      </c>
      <c r="N56">
        <f t="shared" si="0"/>
        <v>34.529999999999994</v>
      </c>
      <c r="O56" s="112">
        <f t="shared" si="1"/>
        <v>-0.22999999999999687</v>
      </c>
      <c r="P56">
        <v>14.165015928178397</v>
      </c>
      <c r="Q56">
        <v>7.9467130031856366</v>
      </c>
      <c r="R56">
        <v>0</v>
      </c>
      <c r="S56">
        <v>2.0661453808282655</v>
      </c>
      <c r="T56">
        <v>10.122125687807705</v>
      </c>
      <c r="U56" s="114">
        <f t="shared" si="2"/>
        <v>34.300000000000004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34.299999999999997</v>
      </c>
      <c r="E57">
        <f>GT!N57</f>
        <v>0</v>
      </c>
      <c r="F57">
        <f t="shared" si="4"/>
        <v>72</v>
      </c>
      <c r="G57">
        <f t="shared" si="5"/>
        <v>34.299999999999997</v>
      </c>
      <c r="H57" s="112"/>
      <c r="I57">
        <f>BRPL_EOD!AA57+BRPL_EOD!AB57</f>
        <v>14.26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10.19</v>
      </c>
      <c r="N57">
        <f t="shared" si="0"/>
        <v>34.529999999999994</v>
      </c>
      <c r="O57" s="112">
        <f t="shared" si="1"/>
        <v>-0.22999999999999687</v>
      </c>
      <c r="P57">
        <v>14.165015928178397</v>
      </c>
      <c r="Q57">
        <v>7.9467130031856366</v>
      </c>
      <c r="R57">
        <v>0</v>
      </c>
      <c r="S57">
        <v>2.0661453808282655</v>
      </c>
      <c r="T57">
        <v>10.122125687807705</v>
      </c>
      <c r="U57" s="114">
        <f t="shared" si="2"/>
        <v>34.300000000000004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33.299999999999997</v>
      </c>
      <c r="E58">
        <f>GT!N58</f>
        <v>0</v>
      </c>
      <c r="F58">
        <f t="shared" si="4"/>
        <v>72</v>
      </c>
      <c r="G58">
        <f t="shared" si="5"/>
        <v>33.299999999999997</v>
      </c>
      <c r="H58" s="112"/>
      <c r="I58">
        <f>BRPL_EOD!AA58+BRPL_EOD!AB58</f>
        <v>13.45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10</v>
      </c>
      <c r="N58">
        <f t="shared" si="0"/>
        <v>33.53</v>
      </c>
      <c r="O58" s="112">
        <f t="shared" si="1"/>
        <v>-0.23000000000000398</v>
      </c>
      <c r="P58">
        <v>13.35773933790635</v>
      </c>
      <c r="Q58">
        <v>7.9451237697584247</v>
      </c>
      <c r="R58">
        <v>0</v>
      </c>
      <c r="S58">
        <v>2.0657321801371902</v>
      </c>
      <c r="T58">
        <v>9.9314047121980309</v>
      </c>
      <c r="U58" s="114">
        <f t="shared" si="2"/>
        <v>33.299999999999997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33.299999999999997</v>
      </c>
      <c r="E59">
        <f>GT!N59</f>
        <v>0</v>
      </c>
      <c r="F59">
        <f t="shared" si="4"/>
        <v>72</v>
      </c>
      <c r="G59">
        <f t="shared" si="5"/>
        <v>33.299999999999997</v>
      </c>
      <c r="H59" s="112"/>
      <c r="I59">
        <f>BRPL_EOD!AA59+BRPL_EOD!AB59</f>
        <v>13.45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10</v>
      </c>
      <c r="N59">
        <f t="shared" si="0"/>
        <v>33.53</v>
      </c>
      <c r="O59" s="112">
        <f t="shared" si="1"/>
        <v>-0.23000000000000398</v>
      </c>
      <c r="P59">
        <v>13.35773933790635</v>
      </c>
      <c r="Q59">
        <v>7.9451237697584247</v>
      </c>
      <c r="R59">
        <v>0</v>
      </c>
      <c r="S59">
        <v>2.0657321801371902</v>
      </c>
      <c r="T59">
        <v>9.9314047121980309</v>
      </c>
      <c r="U59" s="114">
        <f t="shared" si="2"/>
        <v>33.299999999999997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33.299999999999997</v>
      </c>
      <c r="E60">
        <f>GT!N60</f>
        <v>0</v>
      </c>
      <c r="F60">
        <f t="shared" si="4"/>
        <v>72</v>
      </c>
      <c r="G60">
        <f t="shared" si="5"/>
        <v>33.299999999999997</v>
      </c>
      <c r="H60" s="112"/>
      <c r="I60">
        <f>BRPL_EOD!AA60+BRPL_EOD!AB60</f>
        <v>13.45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10</v>
      </c>
      <c r="N60">
        <f t="shared" si="0"/>
        <v>33.53</v>
      </c>
      <c r="O60" s="112">
        <f t="shared" si="1"/>
        <v>-0.23000000000000398</v>
      </c>
      <c r="P60">
        <v>13.35773933790635</v>
      </c>
      <c r="Q60">
        <v>7.9451237697584247</v>
      </c>
      <c r="R60">
        <v>0</v>
      </c>
      <c r="S60">
        <v>2.0657321801371902</v>
      </c>
      <c r="T60">
        <v>9.9314047121980309</v>
      </c>
      <c r="U60" s="114">
        <f t="shared" si="2"/>
        <v>33.299999999999997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33.299999999999997</v>
      </c>
      <c r="E61">
        <f>GT!N61</f>
        <v>0</v>
      </c>
      <c r="F61">
        <f t="shared" si="4"/>
        <v>72</v>
      </c>
      <c r="G61">
        <f t="shared" si="5"/>
        <v>33.299999999999997</v>
      </c>
      <c r="H61" s="112"/>
      <c r="I61">
        <f>BRPL_EOD!AA61+BRPL_EOD!AB61</f>
        <v>13.45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10</v>
      </c>
      <c r="N61">
        <f t="shared" si="0"/>
        <v>33.53</v>
      </c>
      <c r="O61" s="112">
        <f t="shared" si="1"/>
        <v>-0.23000000000000398</v>
      </c>
      <c r="P61">
        <v>13.35773933790635</v>
      </c>
      <c r="Q61">
        <v>7.9451237697584247</v>
      </c>
      <c r="R61">
        <v>0</v>
      </c>
      <c r="S61">
        <v>2.0657321801371902</v>
      </c>
      <c r="T61">
        <v>9.9314047121980309</v>
      </c>
      <c r="U61" s="114">
        <f t="shared" si="2"/>
        <v>33.299999999999997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33.299999999999997</v>
      </c>
      <c r="E62">
        <f>GT!N62</f>
        <v>0</v>
      </c>
      <c r="F62">
        <f t="shared" si="4"/>
        <v>72</v>
      </c>
      <c r="G62">
        <f t="shared" si="5"/>
        <v>33.299999999999997</v>
      </c>
      <c r="H62" s="112"/>
      <c r="I62">
        <f>BRPL_EOD!AA62+BRPL_EOD!AB62</f>
        <v>13.45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10</v>
      </c>
      <c r="N62">
        <f t="shared" si="0"/>
        <v>33.53</v>
      </c>
      <c r="O62" s="112">
        <f t="shared" si="1"/>
        <v>-0.23000000000000398</v>
      </c>
      <c r="P62">
        <v>13.35773933790635</v>
      </c>
      <c r="Q62">
        <v>7.9451237697584247</v>
      </c>
      <c r="R62">
        <v>0</v>
      </c>
      <c r="S62">
        <v>2.0657321801371902</v>
      </c>
      <c r="T62">
        <v>9.9314047121980309</v>
      </c>
      <c r="U62" s="114">
        <f t="shared" si="2"/>
        <v>33.299999999999997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33.299999999999997</v>
      </c>
      <c r="E63">
        <f>GT!N63</f>
        <v>0</v>
      </c>
      <c r="F63">
        <f t="shared" si="4"/>
        <v>72</v>
      </c>
      <c r="G63">
        <f t="shared" si="5"/>
        <v>33.299999999999997</v>
      </c>
      <c r="H63" s="112"/>
      <c r="I63">
        <f>BRPL_EOD!AA63+BRPL_EOD!AB63</f>
        <v>13.45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10</v>
      </c>
      <c r="N63">
        <f t="shared" si="0"/>
        <v>33.53</v>
      </c>
      <c r="O63" s="112">
        <f t="shared" si="1"/>
        <v>-0.23000000000000398</v>
      </c>
      <c r="P63">
        <v>13.35773933790635</v>
      </c>
      <c r="Q63">
        <v>7.9451237697584247</v>
      </c>
      <c r="R63">
        <v>0</v>
      </c>
      <c r="S63">
        <v>2.0657321801371902</v>
      </c>
      <c r="T63">
        <v>9.9314047121980309</v>
      </c>
      <c r="U63" s="114">
        <f t="shared" si="2"/>
        <v>33.299999999999997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33.299999999999997</v>
      </c>
      <c r="E64">
        <f>GT!N64</f>
        <v>0</v>
      </c>
      <c r="F64">
        <f t="shared" si="4"/>
        <v>72</v>
      </c>
      <c r="G64">
        <f t="shared" si="5"/>
        <v>33.299999999999997</v>
      </c>
      <c r="H64" s="112"/>
      <c r="I64">
        <f>BRPL_EOD!AA64+BRPL_EOD!AB64</f>
        <v>13.45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10</v>
      </c>
      <c r="N64">
        <f t="shared" si="0"/>
        <v>33.53</v>
      </c>
      <c r="O64" s="112">
        <f t="shared" si="1"/>
        <v>-0.23000000000000398</v>
      </c>
      <c r="P64">
        <v>13.35773933790635</v>
      </c>
      <c r="Q64">
        <v>7.9451237697584247</v>
      </c>
      <c r="R64">
        <v>0</v>
      </c>
      <c r="S64">
        <v>2.0657321801371902</v>
      </c>
      <c r="T64">
        <v>9.9314047121980309</v>
      </c>
      <c r="U64" s="114">
        <f t="shared" si="2"/>
        <v>33.299999999999997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33.299999999999997</v>
      </c>
      <c r="E65">
        <f>GT!N65</f>
        <v>0</v>
      </c>
      <c r="F65">
        <f t="shared" si="4"/>
        <v>72</v>
      </c>
      <c r="G65">
        <f t="shared" si="5"/>
        <v>33.299999999999997</v>
      </c>
      <c r="H65" s="112"/>
      <c r="I65">
        <f>BRPL_EOD!AA65+BRPL_EOD!AB65</f>
        <v>13.45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10</v>
      </c>
      <c r="N65">
        <f t="shared" si="0"/>
        <v>33.53</v>
      </c>
      <c r="O65" s="112">
        <f t="shared" si="1"/>
        <v>-0.23000000000000398</v>
      </c>
      <c r="P65">
        <v>13.35773933790635</v>
      </c>
      <c r="Q65">
        <v>7.9451237697584247</v>
      </c>
      <c r="R65">
        <v>0</v>
      </c>
      <c r="S65">
        <v>2.0657321801371902</v>
      </c>
      <c r="T65">
        <v>9.9314047121980309</v>
      </c>
      <c r="U65" s="114">
        <f t="shared" si="2"/>
        <v>33.299999999999997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33.299999999999997</v>
      </c>
      <c r="E66">
        <f>GT!N66</f>
        <v>0</v>
      </c>
      <c r="F66">
        <f t="shared" si="4"/>
        <v>72</v>
      </c>
      <c r="G66">
        <f t="shared" si="5"/>
        <v>33.299999999999997</v>
      </c>
      <c r="H66" s="112"/>
      <c r="I66">
        <f>BRPL_EOD!AA66+BRPL_EOD!AB66</f>
        <v>13.45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10</v>
      </c>
      <c r="N66">
        <f t="shared" si="0"/>
        <v>33.53</v>
      </c>
      <c r="O66" s="112">
        <f t="shared" si="1"/>
        <v>-0.23000000000000398</v>
      </c>
      <c r="P66">
        <v>13.35773933790635</v>
      </c>
      <c r="Q66">
        <v>7.9451237697584247</v>
      </c>
      <c r="R66">
        <v>0</v>
      </c>
      <c r="S66">
        <v>2.0657321801371902</v>
      </c>
      <c r="T66">
        <v>9.9314047121980309</v>
      </c>
      <c r="U66" s="114">
        <f t="shared" si="2"/>
        <v>33.299999999999997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33.299999999999997</v>
      </c>
      <c r="E67">
        <f>GT!N67</f>
        <v>0</v>
      </c>
      <c r="F67">
        <f t="shared" si="4"/>
        <v>72</v>
      </c>
      <c r="G67">
        <f t="shared" si="5"/>
        <v>33.299999999999997</v>
      </c>
      <c r="H67" s="112"/>
      <c r="I67">
        <f>BRPL_EOD!AA67+BRPL_EOD!AB67</f>
        <v>13.45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10</v>
      </c>
      <c r="N67">
        <f t="shared" ref="N67:N98" si="6">SUM(I67:M67)</f>
        <v>33.53</v>
      </c>
      <c r="O67" s="112">
        <f t="shared" ref="O67:O98" si="7">G67-N67</f>
        <v>-0.23000000000000398</v>
      </c>
      <c r="P67">
        <v>13.35773933790635</v>
      </c>
      <c r="Q67">
        <v>7.9451237697584247</v>
      </c>
      <c r="R67">
        <v>0</v>
      </c>
      <c r="S67">
        <v>2.0657321801371902</v>
      </c>
      <c r="T67">
        <v>9.9314047121980309</v>
      </c>
      <c r="U67" s="114">
        <f t="shared" ref="U67:U98" si="8">SUM(P67:T67)</f>
        <v>33.299999999999997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33.299999999999997</v>
      </c>
      <c r="E68">
        <f>GT!N68</f>
        <v>0</v>
      </c>
      <c r="F68">
        <f t="shared" ref="F68:F98" si="10">B68+C68</f>
        <v>72</v>
      </c>
      <c r="G68">
        <f t="shared" ref="G68:G98" si="11">D68+E68-X68</f>
        <v>33.299999999999997</v>
      </c>
      <c r="H68" s="112"/>
      <c r="I68">
        <f>BRPL_EOD!AA68+BRPL_EOD!AB68</f>
        <v>13.45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10</v>
      </c>
      <c r="N68">
        <f t="shared" si="6"/>
        <v>33.53</v>
      </c>
      <c r="O68" s="112">
        <f t="shared" si="7"/>
        <v>-0.23000000000000398</v>
      </c>
      <c r="P68">
        <v>13.35773933790635</v>
      </c>
      <c r="Q68">
        <v>7.9451237697584247</v>
      </c>
      <c r="R68">
        <v>0</v>
      </c>
      <c r="S68">
        <v>2.0657321801371902</v>
      </c>
      <c r="T68">
        <v>9.9314047121980309</v>
      </c>
      <c r="U68" s="114">
        <f t="shared" si="8"/>
        <v>33.299999999999997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33.299999999999997</v>
      </c>
      <c r="E69">
        <f>GT!N69</f>
        <v>0</v>
      </c>
      <c r="F69">
        <f t="shared" si="10"/>
        <v>72</v>
      </c>
      <c r="G69">
        <f t="shared" si="11"/>
        <v>33.299999999999997</v>
      </c>
      <c r="H69" s="112"/>
      <c r="I69">
        <f>BRPL_EOD!AA69+BRPL_EOD!AB69</f>
        <v>13.45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10</v>
      </c>
      <c r="N69">
        <f t="shared" si="6"/>
        <v>33.53</v>
      </c>
      <c r="O69" s="112">
        <f t="shared" si="7"/>
        <v>-0.23000000000000398</v>
      </c>
      <c r="P69">
        <v>13.35773933790635</v>
      </c>
      <c r="Q69">
        <v>7.9451237697584247</v>
      </c>
      <c r="R69">
        <v>0</v>
      </c>
      <c r="S69">
        <v>2.0657321801371902</v>
      </c>
      <c r="T69">
        <v>9.9314047121980309</v>
      </c>
      <c r="U69" s="114">
        <f t="shared" si="8"/>
        <v>33.299999999999997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33.299999999999997</v>
      </c>
      <c r="E70">
        <f>GT!N70</f>
        <v>0</v>
      </c>
      <c r="F70">
        <f t="shared" si="10"/>
        <v>72</v>
      </c>
      <c r="G70">
        <f t="shared" si="11"/>
        <v>33.299999999999997</v>
      </c>
      <c r="H70" s="112"/>
      <c r="I70">
        <f>BRPL_EOD!AA70+BRPL_EOD!AB70</f>
        <v>13.45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10</v>
      </c>
      <c r="N70">
        <f t="shared" si="6"/>
        <v>33.53</v>
      </c>
      <c r="O70" s="112">
        <f t="shared" si="7"/>
        <v>-0.23000000000000398</v>
      </c>
      <c r="P70">
        <v>13.35773933790635</v>
      </c>
      <c r="Q70">
        <v>7.9451237697584247</v>
      </c>
      <c r="R70">
        <v>0</v>
      </c>
      <c r="S70">
        <v>2.0657321801371902</v>
      </c>
      <c r="T70">
        <v>9.9314047121980309</v>
      </c>
      <c r="U70" s="114">
        <f t="shared" si="8"/>
        <v>33.299999999999997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34.299999999999997</v>
      </c>
      <c r="E71">
        <f>GT!N71</f>
        <v>0</v>
      </c>
      <c r="F71">
        <f t="shared" si="10"/>
        <v>72</v>
      </c>
      <c r="G71">
        <f t="shared" si="11"/>
        <v>34.299999999999997</v>
      </c>
      <c r="H71" s="112"/>
      <c r="I71">
        <f>BRPL_EOD!AA71+BRPL_EOD!AB71</f>
        <v>14.26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10.19</v>
      </c>
      <c r="N71">
        <f t="shared" si="6"/>
        <v>34.529999999999994</v>
      </c>
      <c r="O71" s="112">
        <f t="shared" si="7"/>
        <v>-0.22999999999999687</v>
      </c>
      <c r="P71">
        <v>14.165015928178397</v>
      </c>
      <c r="Q71">
        <v>7.9467130031856366</v>
      </c>
      <c r="R71">
        <v>0</v>
      </c>
      <c r="S71">
        <v>2.0661453808282655</v>
      </c>
      <c r="T71">
        <v>10.122125687807705</v>
      </c>
      <c r="U71" s="114">
        <f t="shared" si="8"/>
        <v>34.300000000000004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34.299999999999997</v>
      </c>
      <c r="E72">
        <f>GT!N72</f>
        <v>0</v>
      </c>
      <c r="F72">
        <f t="shared" si="10"/>
        <v>72</v>
      </c>
      <c r="G72">
        <f t="shared" si="11"/>
        <v>34.299999999999997</v>
      </c>
      <c r="H72" s="112"/>
      <c r="I72">
        <f>BRPL_EOD!AA72+BRPL_EOD!AB72</f>
        <v>14.26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10.19</v>
      </c>
      <c r="N72">
        <f t="shared" si="6"/>
        <v>34.529999999999994</v>
      </c>
      <c r="O72" s="112">
        <f t="shared" si="7"/>
        <v>-0.22999999999999687</v>
      </c>
      <c r="P72">
        <v>14.165015928178397</v>
      </c>
      <c r="Q72">
        <v>7.9467130031856366</v>
      </c>
      <c r="R72">
        <v>0</v>
      </c>
      <c r="S72">
        <v>2.0661453808282655</v>
      </c>
      <c r="T72">
        <v>10.122125687807705</v>
      </c>
      <c r="U72" s="114">
        <f t="shared" si="8"/>
        <v>34.300000000000004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34.299999999999997</v>
      </c>
      <c r="E73">
        <f>GT!N73</f>
        <v>0</v>
      </c>
      <c r="F73">
        <f t="shared" si="10"/>
        <v>72</v>
      </c>
      <c r="G73">
        <f t="shared" si="11"/>
        <v>34.299999999999997</v>
      </c>
      <c r="H73" s="112"/>
      <c r="I73">
        <f>BRPL_EOD!AA73+BRPL_EOD!AB73</f>
        <v>14.26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10.19</v>
      </c>
      <c r="N73">
        <f t="shared" si="6"/>
        <v>34.529999999999994</v>
      </c>
      <c r="O73" s="112">
        <f t="shared" si="7"/>
        <v>-0.22999999999999687</v>
      </c>
      <c r="P73">
        <v>14.165015928178397</v>
      </c>
      <c r="Q73">
        <v>7.9467130031856366</v>
      </c>
      <c r="R73">
        <v>0</v>
      </c>
      <c r="S73">
        <v>2.0661453808282655</v>
      </c>
      <c r="T73">
        <v>10.122125687807705</v>
      </c>
      <c r="U73" s="114">
        <f t="shared" si="8"/>
        <v>34.300000000000004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34.299999999999997</v>
      </c>
      <c r="E74">
        <f>GT!N74</f>
        <v>0</v>
      </c>
      <c r="F74">
        <f t="shared" si="10"/>
        <v>72</v>
      </c>
      <c r="G74">
        <f t="shared" si="11"/>
        <v>34.299999999999997</v>
      </c>
      <c r="H74" s="112"/>
      <c r="I74">
        <f>BRPL_EOD!AA74+BRPL_EOD!AB74</f>
        <v>14.26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10.19</v>
      </c>
      <c r="N74">
        <f t="shared" si="6"/>
        <v>34.529999999999994</v>
      </c>
      <c r="O74" s="112">
        <f t="shared" si="7"/>
        <v>-0.22999999999999687</v>
      </c>
      <c r="P74">
        <v>14.165015928178397</v>
      </c>
      <c r="Q74">
        <v>7.9467130031856366</v>
      </c>
      <c r="R74">
        <v>0</v>
      </c>
      <c r="S74">
        <v>2.0661453808282655</v>
      </c>
      <c r="T74">
        <v>10.122125687807705</v>
      </c>
      <c r="U74" s="114">
        <f t="shared" si="8"/>
        <v>34.300000000000004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34.6</v>
      </c>
      <c r="E75">
        <f>GT!N75</f>
        <v>0</v>
      </c>
      <c r="F75">
        <f t="shared" si="10"/>
        <v>72</v>
      </c>
      <c r="G75">
        <f t="shared" si="11"/>
        <v>34.6</v>
      </c>
      <c r="H75" s="112"/>
      <c r="I75">
        <f>BRPL_EOD!AA75+BRPL_EOD!AB75</f>
        <v>14.26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10.19</v>
      </c>
      <c r="N75">
        <f t="shared" si="6"/>
        <v>34.529999999999994</v>
      </c>
      <c r="O75" s="112">
        <f t="shared" si="7"/>
        <v>7.000000000000739E-2</v>
      </c>
      <c r="P75">
        <v>14.288908195771796</v>
      </c>
      <c r="Q75">
        <v>8.0162177816391562</v>
      </c>
      <c r="R75">
        <v>0</v>
      </c>
      <c r="S75">
        <v>2.0842166232261805</v>
      </c>
      <c r="T75">
        <v>10.210657399362875</v>
      </c>
      <c r="U75" s="114">
        <f t="shared" si="8"/>
        <v>34.600000000000009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34.6</v>
      </c>
      <c r="E76">
        <f>GT!N76</f>
        <v>0</v>
      </c>
      <c r="F76">
        <f t="shared" si="10"/>
        <v>72</v>
      </c>
      <c r="G76">
        <f t="shared" si="11"/>
        <v>34.6</v>
      </c>
      <c r="H76" s="112"/>
      <c r="I76">
        <f>BRPL_EOD!AA76+BRPL_EOD!AB76</f>
        <v>14.26</v>
      </c>
      <c r="J76">
        <f>BYPL_EOD!AA76+BYPL_EOD!AB76</f>
        <v>8</v>
      </c>
      <c r="K76">
        <f>MES_EOD!AA76+MES_EOD!AB76</f>
        <v>0</v>
      </c>
      <c r="L76">
        <f>NDMC_EOD!AA76+NDMC_EOD!AB76</f>
        <v>2.08</v>
      </c>
      <c r="M76">
        <f>TPDDL_EOD!AA76+TPDDL_EOD!AB76</f>
        <v>10.19</v>
      </c>
      <c r="N76">
        <f t="shared" si="6"/>
        <v>34.529999999999994</v>
      </c>
      <c r="O76" s="112">
        <f t="shared" si="7"/>
        <v>7.000000000000739E-2</v>
      </c>
      <c r="P76">
        <v>14.288908195771796</v>
      </c>
      <c r="Q76">
        <v>8.0162177816391562</v>
      </c>
      <c r="R76">
        <v>0</v>
      </c>
      <c r="S76">
        <v>2.0842166232261805</v>
      </c>
      <c r="T76">
        <v>10.210657399362875</v>
      </c>
      <c r="U76" s="114">
        <f t="shared" si="8"/>
        <v>34.600000000000009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34.6</v>
      </c>
      <c r="E77">
        <f>GT!N77</f>
        <v>0</v>
      </c>
      <c r="F77">
        <f t="shared" si="10"/>
        <v>72</v>
      </c>
      <c r="G77">
        <f t="shared" si="11"/>
        <v>34.6</v>
      </c>
      <c r="H77" s="112"/>
      <c r="I77">
        <f>BRPL_EOD!AA77+BRPL_EOD!AB77</f>
        <v>14.26</v>
      </c>
      <c r="J77">
        <f>BYPL_EOD!AA77+BYPL_EOD!AB77</f>
        <v>8</v>
      </c>
      <c r="K77">
        <f>MES_EOD!AA77+MES_EOD!AB77</f>
        <v>0</v>
      </c>
      <c r="L77">
        <f>NDMC_EOD!AA77+NDMC_EOD!AB77</f>
        <v>2.08</v>
      </c>
      <c r="M77">
        <f>TPDDL_EOD!AA77+TPDDL_EOD!AB77</f>
        <v>10.19</v>
      </c>
      <c r="N77">
        <f t="shared" si="6"/>
        <v>34.529999999999994</v>
      </c>
      <c r="O77" s="112">
        <f t="shared" si="7"/>
        <v>7.000000000000739E-2</v>
      </c>
      <c r="P77">
        <v>14.288908195771796</v>
      </c>
      <c r="Q77">
        <v>8.0162177816391562</v>
      </c>
      <c r="R77">
        <v>0</v>
      </c>
      <c r="S77">
        <v>2.0842166232261805</v>
      </c>
      <c r="T77">
        <v>10.210657399362875</v>
      </c>
      <c r="U77" s="114">
        <f t="shared" si="8"/>
        <v>34.600000000000009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34.6</v>
      </c>
      <c r="E78">
        <f>GT!N78</f>
        <v>0</v>
      </c>
      <c r="F78">
        <f t="shared" si="10"/>
        <v>72</v>
      </c>
      <c r="G78">
        <f t="shared" si="11"/>
        <v>34.6</v>
      </c>
      <c r="H78" s="112"/>
      <c r="I78">
        <f>BRPL_EOD!AA78+BRPL_EOD!AB78</f>
        <v>14.26</v>
      </c>
      <c r="J78">
        <f>BYPL_EOD!AA78+BYPL_EOD!AB78</f>
        <v>8</v>
      </c>
      <c r="K78">
        <f>MES_EOD!AA78+MES_EOD!AB78</f>
        <v>0</v>
      </c>
      <c r="L78">
        <f>NDMC_EOD!AA78+NDMC_EOD!AB78</f>
        <v>2.08</v>
      </c>
      <c r="M78">
        <f>TPDDL_EOD!AA78+TPDDL_EOD!AB78</f>
        <v>10.19</v>
      </c>
      <c r="N78">
        <f t="shared" si="6"/>
        <v>34.529999999999994</v>
      </c>
      <c r="O78" s="112">
        <f t="shared" si="7"/>
        <v>7.000000000000739E-2</v>
      </c>
      <c r="P78">
        <v>14.288908195771796</v>
      </c>
      <c r="Q78">
        <v>8.0162177816391562</v>
      </c>
      <c r="R78">
        <v>0</v>
      </c>
      <c r="S78">
        <v>2.0842166232261805</v>
      </c>
      <c r="T78">
        <v>10.210657399362875</v>
      </c>
      <c r="U78" s="114">
        <f t="shared" si="8"/>
        <v>34.600000000000009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34.6</v>
      </c>
      <c r="E79">
        <f>GT!N79</f>
        <v>0</v>
      </c>
      <c r="F79">
        <f t="shared" si="10"/>
        <v>72</v>
      </c>
      <c r="G79">
        <f t="shared" si="11"/>
        <v>34.6</v>
      </c>
      <c r="H79" s="112"/>
      <c r="I79">
        <f>BRPL_EOD!AA79+BRPL_EOD!AB79</f>
        <v>14.26</v>
      </c>
      <c r="J79">
        <f>BYPL_EOD!AA79+BYPL_EOD!AB79</f>
        <v>8</v>
      </c>
      <c r="K79">
        <f>MES_EOD!AA79+MES_EOD!AB79</f>
        <v>0</v>
      </c>
      <c r="L79">
        <f>NDMC_EOD!AA79+NDMC_EOD!AB79</f>
        <v>2.08</v>
      </c>
      <c r="M79">
        <f>TPDDL_EOD!AA79+TPDDL_EOD!AB79</f>
        <v>10.19</v>
      </c>
      <c r="N79">
        <f t="shared" si="6"/>
        <v>34.529999999999994</v>
      </c>
      <c r="O79" s="112">
        <f t="shared" si="7"/>
        <v>7.000000000000739E-2</v>
      </c>
      <c r="P79">
        <v>14.288908195771796</v>
      </c>
      <c r="Q79">
        <v>8.0162177816391562</v>
      </c>
      <c r="R79">
        <v>0</v>
      </c>
      <c r="S79">
        <v>2.0842166232261805</v>
      </c>
      <c r="T79">
        <v>10.210657399362875</v>
      </c>
      <c r="U79" s="114">
        <f t="shared" si="8"/>
        <v>34.600000000000009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34.6</v>
      </c>
      <c r="E80">
        <f>GT!N80</f>
        <v>0</v>
      </c>
      <c r="F80">
        <f t="shared" si="10"/>
        <v>72</v>
      </c>
      <c r="G80">
        <f t="shared" si="11"/>
        <v>34.6</v>
      </c>
      <c r="H80" s="112"/>
      <c r="I80">
        <f>BRPL_EOD!AA80+BRPL_EOD!AB80</f>
        <v>15.23</v>
      </c>
      <c r="J80">
        <f>BYPL_EOD!AA80+BYPL_EOD!AB80</f>
        <v>8.34</v>
      </c>
      <c r="K80">
        <f>MES_EOD!AA80+MES_EOD!AB80</f>
        <v>0</v>
      </c>
      <c r="L80">
        <f>NDMC_EOD!AA80+NDMC_EOD!AB80</f>
        <v>2.08</v>
      </c>
      <c r="M80">
        <f>TPDDL_EOD!AA80+TPDDL_EOD!AB80</f>
        <v>10.88</v>
      </c>
      <c r="N80">
        <f t="shared" si="6"/>
        <v>36.53</v>
      </c>
      <c r="O80" s="112">
        <f t="shared" si="7"/>
        <v>-1.9299999999999997</v>
      </c>
      <c r="P80">
        <v>14.425349028196004</v>
      </c>
      <c r="Q80">
        <v>7.8993703805091702</v>
      </c>
      <c r="R80">
        <v>0</v>
      </c>
      <c r="S80">
        <v>1.9701067615658363</v>
      </c>
      <c r="T80">
        <v>10.305173829728991</v>
      </c>
      <c r="U80" s="114">
        <f t="shared" si="8"/>
        <v>34.6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36.6</v>
      </c>
      <c r="E81">
        <f>GT!N81</f>
        <v>0</v>
      </c>
      <c r="F81">
        <f t="shared" si="10"/>
        <v>72</v>
      </c>
      <c r="G81">
        <f t="shared" si="11"/>
        <v>36.6</v>
      </c>
      <c r="H81" s="112"/>
      <c r="I81">
        <f>BRPL_EOD!AA81+BRPL_EOD!AB81</f>
        <v>15.23</v>
      </c>
      <c r="J81">
        <f>BYPL_EOD!AA81+BYPL_EOD!AB81</f>
        <v>8.34</v>
      </c>
      <c r="K81">
        <f>MES_EOD!AA81+MES_EOD!AB81</f>
        <v>0</v>
      </c>
      <c r="L81">
        <f>NDMC_EOD!AA81+NDMC_EOD!AB81</f>
        <v>2.08</v>
      </c>
      <c r="M81">
        <f>TPDDL_EOD!AA81+TPDDL_EOD!AB81</f>
        <v>10.88</v>
      </c>
      <c r="N81">
        <f t="shared" si="6"/>
        <v>36.53</v>
      </c>
      <c r="O81" s="112">
        <f t="shared" si="7"/>
        <v>7.0000000000000284E-2</v>
      </c>
      <c r="P81">
        <v>15.259184232137969</v>
      </c>
      <c r="Q81">
        <v>8.3559813851628792</v>
      </c>
      <c r="R81">
        <v>0</v>
      </c>
      <c r="S81">
        <v>2.0839857651245555</v>
      </c>
      <c r="T81">
        <v>10.900848617574598</v>
      </c>
      <c r="U81" s="114">
        <f t="shared" si="8"/>
        <v>36.6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36.6</v>
      </c>
      <c r="E82">
        <f>GT!N82</f>
        <v>0</v>
      </c>
      <c r="F82">
        <f t="shared" si="10"/>
        <v>72</v>
      </c>
      <c r="G82">
        <f t="shared" si="11"/>
        <v>36.6</v>
      </c>
      <c r="H82" s="112"/>
      <c r="I82">
        <f>BRPL_EOD!AA82+BRPL_EOD!AB82</f>
        <v>15.23</v>
      </c>
      <c r="J82">
        <f>BYPL_EOD!AA82+BYPL_EOD!AB82</f>
        <v>8.34</v>
      </c>
      <c r="K82">
        <f>MES_EOD!AA82+MES_EOD!AB82</f>
        <v>0</v>
      </c>
      <c r="L82">
        <f>NDMC_EOD!AA82+NDMC_EOD!AB82</f>
        <v>2.08</v>
      </c>
      <c r="M82">
        <f>TPDDL_EOD!AA82+TPDDL_EOD!AB82</f>
        <v>10.88</v>
      </c>
      <c r="N82">
        <f t="shared" si="6"/>
        <v>36.53</v>
      </c>
      <c r="O82" s="112">
        <f t="shared" si="7"/>
        <v>7.0000000000000284E-2</v>
      </c>
      <c r="P82">
        <v>15.259184232137969</v>
      </c>
      <c r="Q82">
        <v>8.3559813851628792</v>
      </c>
      <c r="R82">
        <v>0</v>
      </c>
      <c r="S82">
        <v>2.0839857651245555</v>
      </c>
      <c r="T82">
        <v>10.900848617574598</v>
      </c>
      <c r="U82" s="114">
        <f t="shared" si="8"/>
        <v>36.6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36.6</v>
      </c>
      <c r="E83">
        <f>GT!N83</f>
        <v>0</v>
      </c>
      <c r="F83">
        <f t="shared" si="10"/>
        <v>72</v>
      </c>
      <c r="G83">
        <f t="shared" si="11"/>
        <v>36.6</v>
      </c>
      <c r="H83" s="112"/>
      <c r="I83">
        <f>BRPL_EOD!AA83+BRPL_EOD!AB83</f>
        <v>15.23</v>
      </c>
      <c r="J83">
        <f>BYPL_EOD!AA83+BYPL_EOD!AB83</f>
        <v>8.34</v>
      </c>
      <c r="K83">
        <f>MES_EOD!AA83+MES_EOD!AB83</f>
        <v>0</v>
      </c>
      <c r="L83">
        <f>NDMC_EOD!AA83+NDMC_EOD!AB83</f>
        <v>2.08</v>
      </c>
      <c r="M83">
        <f>TPDDL_EOD!AA83+TPDDL_EOD!AB83</f>
        <v>10.88</v>
      </c>
      <c r="N83">
        <f t="shared" si="6"/>
        <v>36.53</v>
      </c>
      <c r="O83" s="112">
        <f t="shared" si="7"/>
        <v>7.0000000000000284E-2</v>
      </c>
      <c r="P83">
        <v>15.259184232137969</v>
      </c>
      <c r="Q83">
        <v>8.3559813851628792</v>
      </c>
      <c r="R83">
        <v>0</v>
      </c>
      <c r="S83">
        <v>2.0839857651245555</v>
      </c>
      <c r="T83">
        <v>10.900848617574598</v>
      </c>
      <c r="U83" s="114">
        <f t="shared" si="8"/>
        <v>36.6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36.6</v>
      </c>
      <c r="E84">
        <f>GT!N84</f>
        <v>0</v>
      </c>
      <c r="F84">
        <f t="shared" si="10"/>
        <v>72</v>
      </c>
      <c r="G84">
        <f t="shared" si="11"/>
        <v>36.6</v>
      </c>
      <c r="H84" s="112"/>
      <c r="I84">
        <f>BRPL_EOD!AA84+BRPL_EOD!AB84</f>
        <v>15.23</v>
      </c>
      <c r="J84">
        <f>BYPL_EOD!AA84+BYPL_EOD!AB84</f>
        <v>8.34</v>
      </c>
      <c r="K84">
        <f>MES_EOD!AA84+MES_EOD!AB84</f>
        <v>0</v>
      </c>
      <c r="L84">
        <f>NDMC_EOD!AA84+NDMC_EOD!AB84</f>
        <v>2.08</v>
      </c>
      <c r="M84">
        <f>TPDDL_EOD!AA84+TPDDL_EOD!AB84</f>
        <v>10.88</v>
      </c>
      <c r="N84">
        <f t="shared" si="6"/>
        <v>36.53</v>
      </c>
      <c r="O84" s="112">
        <f t="shared" si="7"/>
        <v>7.0000000000000284E-2</v>
      </c>
      <c r="P84">
        <v>15.259184232137969</v>
      </c>
      <c r="Q84">
        <v>8.3559813851628792</v>
      </c>
      <c r="R84">
        <v>0</v>
      </c>
      <c r="S84">
        <v>2.0839857651245555</v>
      </c>
      <c r="T84">
        <v>10.900848617574598</v>
      </c>
      <c r="U84" s="114">
        <f t="shared" si="8"/>
        <v>36.6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36.6</v>
      </c>
      <c r="E85">
        <f>GT!N85</f>
        <v>0</v>
      </c>
      <c r="F85">
        <f t="shared" si="10"/>
        <v>72</v>
      </c>
      <c r="G85">
        <f t="shared" si="11"/>
        <v>36.6</v>
      </c>
      <c r="H85" s="112"/>
      <c r="I85">
        <f>BRPL_EOD!AA85+BRPL_EOD!AB85</f>
        <v>15.23</v>
      </c>
      <c r="J85">
        <f>BYPL_EOD!AA85+BYPL_EOD!AB85</f>
        <v>8.34</v>
      </c>
      <c r="K85">
        <f>MES_EOD!AA85+MES_EOD!AB85</f>
        <v>0</v>
      </c>
      <c r="L85">
        <f>NDMC_EOD!AA85+NDMC_EOD!AB85</f>
        <v>2.08</v>
      </c>
      <c r="M85">
        <f>TPDDL_EOD!AA85+TPDDL_EOD!AB85</f>
        <v>10.88</v>
      </c>
      <c r="N85">
        <f t="shared" si="6"/>
        <v>36.53</v>
      </c>
      <c r="O85" s="112">
        <f t="shared" si="7"/>
        <v>7.0000000000000284E-2</v>
      </c>
      <c r="P85">
        <v>15.259184232137969</v>
      </c>
      <c r="Q85">
        <v>8.3559813851628792</v>
      </c>
      <c r="R85">
        <v>0</v>
      </c>
      <c r="S85">
        <v>2.0839857651245555</v>
      </c>
      <c r="T85">
        <v>10.900848617574598</v>
      </c>
      <c r="U85" s="114">
        <f t="shared" si="8"/>
        <v>36.6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36.6</v>
      </c>
      <c r="E86">
        <f>GT!N86</f>
        <v>0</v>
      </c>
      <c r="F86">
        <f t="shared" si="10"/>
        <v>72</v>
      </c>
      <c r="G86">
        <f t="shared" si="11"/>
        <v>36.6</v>
      </c>
      <c r="H86" s="112"/>
      <c r="I86">
        <f>BRPL_EOD!AA86+BRPL_EOD!AB86</f>
        <v>15.23</v>
      </c>
      <c r="J86">
        <f>BYPL_EOD!AA86+BYPL_EOD!AB86</f>
        <v>8.34</v>
      </c>
      <c r="K86">
        <f>MES_EOD!AA86+MES_EOD!AB86</f>
        <v>0</v>
      </c>
      <c r="L86">
        <f>NDMC_EOD!AA86+NDMC_EOD!AB86</f>
        <v>2.08</v>
      </c>
      <c r="M86">
        <f>TPDDL_EOD!AA86+TPDDL_EOD!AB86</f>
        <v>10.88</v>
      </c>
      <c r="N86">
        <f t="shared" si="6"/>
        <v>36.53</v>
      </c>
      <c r="O86" s="112">
        <f t="shared" si="7"/>
        <v>7.0000000000000284E-2</v>
      </c>
      <c r="P86">
        <v>15.259184232137969</v>
      </c>
      <c r="Q86">
        <v>8.3559813851628792</v>
      </c>
      <c r="R86">
        <v>0</v>
      </c>
      <c r="S86">
        <v>2.0839857651245555</v>
      </c>
      <c r="T86">
        <v>10.900848617574598</v>
      </c>
      <c r="U86" s="114">
        <f t="shared" si="8"/>
        <v>36.6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36.6</v>
      </c>
      <c r="E87">
        <f>GT!N87</f>
        <v>0</v>
      </c>
      <c r="F87">
        <f t="shared" si="10"/>
        <v>72</v>
      </c>
      <c r="G87">
        <f t="shared" si="11"/>
        <v>36.6</v>
      </c>
      <c r="H87" s="112"/>
      <c r="I87">
        <f>BRPL_EOD!AA87+BRPL_EOD!AB87</f>
        <v>15.23</v>
      </c>
      <c r="J87">
        <f>BYPL_EOD!AA87+BYPL_EOD!AB87</f>
        <v>8.34</v>
      </c>
      <c r="K87">
        <f>MES_EOD!AA87+MES_EOD!AB87</f>
        <v>0</v>
      </c>
      <c r="L87">
        <f>NDMC_EOD!AA87+NDMC_EOD!AB87</f>
        <v>2.08</v>
      </c>
      <c r="M87">
        <f>TPDDL_EOD!AA87+TPDDL_EOD!AB87</f>
        <v>10.88</v>
      </c>
      <c r="N87">
        <f t="shared" si="6"/>
        <v>36.53</v>
      </c>
      <c r="O87" s="112">
        <f t="shared" si="7"/>
        <v>7.0000000000000284E-2</v>
      </c>
      <c r="P87">
        <v>15.259184232137969</v>
      </c>
      <c r="Q87">
        <v>8.3559813851628792</v>
      </c>
      <c r="R87">
        <v>0</v>
      </c>
      <c r="S87">
        <v>2.0839857651245555</v>
      </c>
      <c r="T87">
        <v>10.900848617574598</v>
      </c>
      <c r="U87" s="114">
        <f t="shared" si="8"/>
        <v>36.6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36.6</v>
      </c>
      <c r="E88">
        <f>GT!N88</f>
        <v>0</v>
      </c>
      <c r="F88">
        <f t="shared" si="10"/>
        <v>72</v>
      </c>
      <c r="G88">
        <f t="shared" si="11"/>
        <v>36.6</v>
      </c>
      <c r="H88" s="112"/>
      <c r="I88">
        <f>BRPL_EOD!AA88+BRPL_EOD!AB88</f>
        <v>15.23</v>
      </c>
      <c r="J88">
        <f>BYPL_EOD!AA88+BYPL_EOD!AB88</f>
        <v>8.34</v>
      </c>
      <c r="K88">
        <f>MES_EOD!AA88+MES_EOD!AB88</f>
        <v>0</v>
      </c>
      <c r="L88">
        <f>NDMC_EOD!AA88+NDMC_EOD!AB88</f>
        <v>2.08</v>
      </c>
      <c r="M88">
        <f>TPDDL_EOD!AA88+TPDDL_EOD!AB88</f>
        <v>10.88</v>
      </c>
      <c r="N88">
        <f t="shared" si="6"/>
        <v>36.53</v>
      </c>
      <c r="O88" s="112">
        <f t="shared" si="7"/>
        <v>7.0000000000000284E-2</v>
      </c>
      <c r="P88">
        <v>15.259184232137969</v>
      </c>
      <c r="Q88">
        <v>8.3559813851628792</v>
      </c>
      <c r="R88">
        <v>0</v>
      </c>
      <c r="S88">
        <v>2.0839857651245555</v>
      </c>
      <c r="T88">
        <v>10.900848617574598</v>
      </c>
      <c r="U88" s="114">
        <f t="shared" si="8"/>
        <v>36.6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36.6</v>
      </c>
      <c r="E89">
        <f>GT!N89</f>
        <v>0</v>
      </c>
      <c r="F89">
        <f t="shared" si="10"/>
        <v>72</v>
      </c>
      <c r="G89">
        <f t="shared" si="11"/>
        <v>36.6</v>
      </c>
      <c r="H89" s="112"/>
      <c r="I89">
        <f>BRPL_EOD!AA89+BRPL_EOD!AB89</f>
        <v>15.23</v>
      </c>
      <c r="J89">
        <f>BYPL_EOD!AA89+BYPL_EOD!AB89</f>
        <v>8.34</v>
      </c>
      <c r="K89">
        <f>MES_EOD!AA89+MES_EOD!AB89</f>
        <v>0</v>
      </c>
      <c r="L89">
        <f>NDMC_EOD!AA89+NDMC_EOD!AB89</f>
        <v>2.08</v>
      </c>
      <c r="M89">
        <f>TPDDL_EOD!AA89+TPDDL_EOD!AB89</f>
        <v>10.88</v>
      </c>
      <c r="N89">
        <f t="shared" si="6"/>
        <v>36.53</v>
      </c>
      <c r="O89" s="112">
        <f t="shared" si="7"/>
        <v>7.0000000000000284E-2</v>
      </c>
      <c r="P89">
        <v>15.259184232137969</v>
      </c>
      <c r="Q89">
        <v>8.3559813851628792</v>
      </c>
      <c r="R89">
        <v>0</v>
      </c>
      <c r="S89">
        <v>2.0839857651245555</v>
      </c>
      <c r="T89">
        <v>10.900848617574598</v>
      </c>
      <c r="U89" s="114">
        <f t="shared" si="8"/>
        <v>36.6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36.6</v>
      </c>
      <c r="E90">
        <f>GT!N90</f>
        <v>0</v>
      </c>
      <c r="F90">
        <f t="shared" si="10"/>
        <v>72</v>
      </c>
      <c r="G90">
        <f t="shared" si="11"/>
        <v>36.6</v>
      </c>
      <c r="H90" s="112"/>
      <c r="I90">
        <f>BRPL_EOD!AA90+BRPL_EOD!AB90</f>
        <v>15.23</v>
      </c>
      <c r="J90">
        <f>BYPL_EOD!AA90+BYPL_EOD!AB90</f>
        <v>8.34</v>
      </c>
      <c r="K90">
        <f>MES_EOD!AA90+MES_EOD!AB90</f>
        <v>0</v>
      </c>
      <c r="L90">
        <f>NDMC_EOD!AA90+NDMC_EOD!AB90</f>
        <v>2.08</v>
      </c>
      <c r="M90">
        <f>TPDDL_EOD!AA90+TPDDL_EOD!AB90</f>
        <v>10.88</v>
      </c>
      <c r="N90">
        <f t="shared" si="6"/>
        <v>36.53</v>
      </c>
      <c r="O90" s="112">
        <f t="shared" si="7"/>
        <v>7.0000000000000284E-2</v>
      </c>
      <c r="P90">
        <v>15.259184232137969</v>
      </c>
      <c r="Q90">
        <v>8.3559813851628792</v>
      </c>
      <c r="R90">
        <v>0</v>
      </c>
      <c r="S90">
        <v>2.0839857651245555</v>
      </c>
      <c r="T90">
        <v>10.900848617574598</v>
      </c>
      <c r="U90" s="114">
        <f t="shared" si="8"/>
        <v>36.6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36.6</v>
      </c>
      <c r="E91">
        <f>GT!N91</f>
        <v>0</v>
      </c>
      <c r="F91">
        <f t="shared" si="10"/>
        <v>72</v>
      </c>
      <c r="G91">
        <f t="shared" si="11"/>
        <v>36.6</v>
      </c>
      <c r="H91" s="112"/>
      <c r="I91">
        <f>BRPL_EOD!AA91+BRPL_EOD!AB91</f>
        <v>15.23</v>
      </c>
      <c r="J91">
        <f>BYPL_EOD!AA91+BYPL_EOD!AB91</f>
        <v>8.34</v>
      </c>
      <c r="K91">
        <f>MES_EOD!AA91+MES_EOD!AB91</f>
        <v>0</v>
      </c>
      <c r="L91">
        <f>NDMC_EOD!AA91+NDMC_EOD!AB91</f>
        <v>2.08</v>
      </c>
      <c r="M91">
        <f>TPDDL_EOD!AA91+TPDDL_EOD!AB91</f>
        <v>10.88</v>
      </c>
      <c r="N91">
        <f t="shared" si="6"/>
        <v>36.53</v>
      </c>
      <c r="O91" s="112">
        <f t="shared" si="7"/>
        <v>7.0000000000000284E-2</v>
      </c>
      <c r="P91">
        <v>15.259184232137969</v>
      </c>
      <c r="Q91">
        <v>8.3559813851628792</v>
      </c>
      <c r="R91">
        <v>0</v>
      </c>
      <c r="S91">
        <v>2.0839857651245555</v>
      </c>
      <c r="T91">
        <v>10.900848617574598</v>
      </c>
      <c r="U91" s="114">
        <f t="shared" si="8"/>
        <v>36.6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36.6</v>
      </c>
      <c r="E92">
        <f>GT!N92</f>
        <v>0</v>
      </c>
      <c r="F92">
        <f t="shared" si="10"/>
        <v>72</v>
      </c>
      <c r="G92">
        <f t="shared" si="11"/>
        <v>36.6</v>
      </c>
      <c r="H92" s="112"/>
      <c r="I92">
        <f>BRPL_EOD!AA92+BRPL_EOD!AB92</f>
        <v>15.67</v>
      </c>
      <c r="J92">
        <f>BYPL_EOD!AA92+BYPL_EOD!AB92</f>
        <v>8.58</v>
      </c>
      <c r="K92">
        <f>MES_EOD!AA92+MES_EOD!AB92</f>
        <v>0</v>
      </c>
      <c r="L92">
        <f>NDMC_EOD!AA92+NDMC_EOD!AB92</f>
        <v>2.08</v>
      </c>
      <c r="M92">
        <f>TPDDL_EOD!AA92+TPDDL_EOD!AB92</f>
        <v>11.2</v>
      </c>
      <c r="N92">
        <f t="shared" si="6"/>
        <v>37.53</v>
      </c>
      <c r="O92" s="112">
        <f t="shared" si="7"/>
        <v>-0.92999999999999972</v>
      </c>
      <c r="P92">
        <v>15.281694644284572</v>
      </c>
      <c r="Q92">
        <v>8.3673860911270985</v>
      </c>
      <c r="R92">
        <v>0</v>
      </c>
      <c r="S92">
        <v>2.0284572342126301</v>
      </c>
      <c r="T92">
        <v>10.9224620303757</v>
      </c>
      <c r="U92" s="114">
        <f t="shared" si="8"/>
        <v>36.6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36.6</v>
      </c>
      <c r="E93">
        <f>GT!N93</f>
        <v>0</v>
      </c>
      <c r="F93">
        <f t="shared" si="10"/>
        <v>72</v>
      </c>
      <c r="G93">
        <f t="shared" si="11"/>
        <v>36.6</v>
      </c>
      <c r="H93" s="112"/>
      <c r="I93">
        <f>BRPL_EOD!AA93+BRPL_EOD!AB93</f>
        <v>15.67</v>
      </c>
      <c r="J93">
        <f>BYPL_EOD!AA93+BYPL_EOD!AB93</f>
        <v>8.58</v>
      </c>
      <c r="K93">
        <f>MES_EOD!AA93+MES_EOD!AB93</f>
        <v>0</v>
      </c>
      <c r="L93">
        <f>NDMC_EOD!AA93+NDMC_EOD!AB93</f>
        <v>2.08</v>
      </c>
      <c r="M93">
        <f>TPDDL_EOD!AA93+TPDDL_EOD!AB93</f>
        <v>11.2</v>
      </c>
      <c r="N93">
        <f t="shared" si="6"/>
        <v>37.53</v>
      </c>
      <c r="O93" s="112">
        <f t="shared" si="7"/>
        <v>-0.92999999999999972</v>
      </c>
      <c r="P93">
        <v>15.281694644284572</v>
      </c>
      <c r="Q93">
        <v>8.3673860911270985</v>
      </c>
      <c r="R93">
        <v>0</v>
      </c>
      <c r="S93">
        <v>2.0284572342126301</v>
      </c>
      <c r="T93">
        <v>10.9224620303757</v>
      </c>
      <c r="U93" s="114">
        <f t="shared" si="8"/>
        <v>36.6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36.6</v>
      </c>
      <c r="E94">
        <f>GT!N94</f>
        <v>0</v>
      </c>
      <c r="F94">
        <f t="shared" si="10"/>
        <v>72</v>
      </c>
      <c r="G94">
        <f t="shared" si="11"/>
        <v>36.6</v>
      </c>
      <c r="H94" s="112"/>
      <c r="I94">
        <f>BRPL_EOD!AA94+BRPL_EOD!AB94</f>
        <v>15.67</v>
      </c>
      <c r="J94">
        <f>BYPL_EOD!AA94+BYPL_EOD!AB94</f>
        <v>8.58</v>
      </c>
      <c r="K94">
        <f>MES_EOD!AA94+MES_EOD!AB94</f>
        <v>0</v>
      </c>
      <c r="L94">
        <f>NDMC_EOD!AA94+NDMC_EOD!AB94</f>
        <v>2.08</v>
      </c>
      <c r="M94">
        <f>TPDDL_EOD!AA94+TPDDL_EOD!AB94</f>
        <v>11.2</v>
      </c>
      <c r="N94">
        <f t="shared" si="6"/>
        <v>37.53</v>
      </c>
      <c r="O94" s="112">
        <f t="shared" si="7"/>
        <v>-0.92999999999999972</v>
      </c>
      <c r="P94">
        <v>15.281694644284572</v>
      </c>
      <c r="Q94">
        <v>8.3673860911270985</v>
      </c>
      <c r="R94">
        <v>0</v>
      </c>
      <c r="S94">
        <v>2.0284572342126301</v>
      </c>
      <c r="T94">
        <v>10.9224620303757</v>
      </c>
      <c r="U94" s="114">
        <f t="shared" si="8"/>
        <v>36.6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37.6</v>
      </c>
      <c r="E95">
        <f>GT!N95</f>
        <v>0</v>
      </c>
      <c r="F95">
        <f t="shared" si="10"/>
        <v>72</v>
      </c>
      <c r="G95">
        <f t="shared" si="11"/>
        <v>37.6</v>
      </c>
      <c r="H95" s="112"/>
      <c r="I95">
        <f>BRPL_EOD!AA95+BRPL_EOD!AB95</f>
        <v>15.67</v>
      </c>
      <c r="J95">
        <f>BYPL_EOD!AA95+BYPL_EOD!AB95</f>
        <v>8.58</v>
      </c>
      <c r="K95">
        <f>MES_EOD!AA95+MES_EOD!AB95</f>
        <v>0</v>
      </c>
      <c r="L95">
        <f>NDMC_EOD!AA95+NDMC_EOD!AB95</f>
        <v>2.08</v>
      </c>
      <c r="M95">
        <f>TPDDL_EOD!AA95+TPDDL_EOD!AB95</f>
        <v>11.2</v>
      </c>
      <c r="N95">
        <f t="shared" si="6"/>
        <v>37.53</v>
      </c>
      <c r="O95" s="112">
        <f t="shared" si="7"/>
        <v>7.0000000000000284E-2</v>
      </c>
      <c r="P95">
        <v>15.699227284838795</v>
      </c>
      <c r="Q95">
        <v>8.5960031974420463</v>
      </c>
      <c r="R95">
        <v>0</v>
      </c>
      <c r="S95">
        <v>2.0838795630162537</v>
      </c>
      <c r="T95">
        <v>11.220889954702903</v>
      </c>
      <c r="U95" s="114">
        <f t="shared" si="8"/>
        <v>37.6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37.6</v>
      </c>
      <c r="E96">
        <f>GT!N96</f>
        <v>0</v>
      </c>
      <c r="F96">
        <f t="shared" si="10"/>
        <v>72</v>
      </c>
      <c r="G96">
        <f t="shared" si="11"/>
        <v>37.6</v>
      </c>
      <c r="H96" s="112"/>
      <c r="I96">
        <f>BRPL_EOD!AA96+BRPL_EOD!AB96</f>
        <v>15.67</v>
      </c>
      <c r="J96">
        <f>BYPL_EOD!AA96+BYPL_EOD!AB96</f>
        <v>8.58</v>
      </c>
      <c r="K96">
        <f>MES_EOD!AA96+MES_EOD!AB96</f>
        <v>0</v>
      </c>
      <c r="L96">
        <f>NDMC_EOD!AA96+NDMC_EOD!AB96</f>
        <v>2.08</v>
      </c>
      <c r="M96">
        <f>TPDDL_EOD!AA96+TPDDL_EOD!AB96</f>
        <v>11.2</v>
      </c>
      <c r="N96">
        <f t="shared" si="6"/>
        <v>37.53</v>
      </c>
      <c r="O96" s="112">
        <f t="shared" si="7"/>
        <v>7.0000000000000284E-2</v>
      </c>
      <c r="P96">
        <v>15.699227284838795</v>
      </c>
      <c r="Q96">
        <v>8.5960031974420463</v>
      </c>
      <c r="R96">
        <v>0</v>
      </c>
      <c r="S96">
        <v>2.0838795630162537</v>
      </c>
      <c r="T96">
        <v>11.220889954702903</v>
      </c>
      <c r="U96" s="114">
        <f t="shared" si="8"/>
        <v>37.6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37.6</v>
      </c>
      <c r="E97">
        <f>GT!N97</f>
        <v>0</v>
      </c>
      <c r="F97">
        <f t="shared" si="10"/>
        <v>72</v>
      </c>
      <c r="G97">
        <f t="shared" si="11"/>
        <v>37.6</v>
      </c>
      <c r="H97" s="112"/>
      <c r="I97">
        <f>BRPL_EOD!AA97+BRPL_EOD!AB97</f>
        <v>15.67</v>
      </c>
      <c r="J97">
        <f>BYPL_EOD!AA97+BYPL_EOD!AB97</f>
        <v>8.58</v>
      </c>
      <c r="K97">
        <f>MES_EOD!AA97+MES_EOD!AB97</f>
        <v>0</v>
      </c>
      <c r="L97">
        <f>NDMC_EOD!AA97+NDMC_EOD!AB97</f>
        <v>2.08</v>
      </c>
      <c r="M97">
        <f>TPDDL_EOD!AA97+TPDDL_EOD!AB97</f>
        <v>11.2</v>
      </c>
      <c r="N97">
        <f t="shared" si="6"/>
        <v>37.53</v>
      </c>
      <c r="O97" s="112">
        <f t="shared" si="7"/>
        <v>7.0000000000000284E-2</v>
      </c>
      <c r="P97">
        <v>15.699227284838795</v>
      </c>
      <c r="Q97">
        <v>8.5960031974420463</v>
      </c>
      <c r="R97">
        <v>0</v>
      </c>
      <c r="S97">
        <v>2.0838795630162537</v>
      </c>
      <c r="T97">
        <v>11.220889954702903</v>
      </c>
      <c r="U97" s="114">
        <f t="shared" si="8"/>
        <v>37.6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37.6</v>
      </c>
      <c r="E98">
        <f>GT!N98</f>
        <v>0</v>
      </c>
      <c r="F98">
        <f t="shared" si="10"/>
        <v>72</v>
      </c>
      <c r="G98">
        <f t="shared" si="11"/>
        <v>37.6</v>
      </c>
      <c r="H98" s="112"/>
      <c r="I98">
        <f>BRPL_EOD!AA98+BRPL_EOD!AB98</f>
        <v>15.67</v>
      </c>
      <c r="J98">
        <f>BYPL_EOD!AA98+BYPL_EOD!AB98</f>
        <v>8.58</v>
      </c>
      <c r="K98">
        <f>MES_EOD!AA98+MES_EOD!AB98</f>
        <v>0</v>
      </c>
      <c r="L98">
        <f>NDMC_EOD!AA98+NDMC_EOD!AB98</f>
        <v>2.08</v>
      </c>
      <c r="M98">
        <f>TPDDL_EOD!AA98+TPDDL_EOD!AB98</f>
        <v>11.2</v>
      </c>
      <c r="N98">
        <f t="shared" si="6"/>
        <v>37.53</v>
      </c>
      <c r="O98" s="112">
        <f t="shared" si="7"/>
        <v>7.0000000000000284E-2</v>
      </c>
      <c r="P98">
        <v>15.699227284838795</v>
      </c>
      <c r="Q98">
        <v>8.5960031974420463</v>
      </c>
      <c r="R98">
        <v>0</v>
      </c>
      <c r="S98">
        <v>2.0838795630162537</v>
      </c>
      <c r="T98">
        <v>11.220889954702903</v>
      </c>
      <c r="U98" s="114">
        <f t="shared" si="8"/>
        <v>37.6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0.86444999999999994</v>
      </c>
      <c r="E99" s="114">
        <f t="shared" si="12"/>
        <v>0</v>
      </c>
      <c r="F99" s="114">
        <f t="shared" si="12"/>
        <v>1.728</v>
      </c>
      <c r="G99" s="114">
        <f t="shared" si="12"/>
        <v>0.86444999999999994</v>
      </c>
      <c r="H99" s="114"/>
      <c r="I99" s="114">
        <f t="shared" si="12"/>
        <v>0.35926500000000028</v>
      </c>
      <c r="J99" s="114">
        <f t="shared" si="12"/>
        <v>0.1995550000000002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0.25800000000000023</v>
      </c>
      <c r="N99" s="114">
        <f t="shared" si="12"/>
        <v>0.86674000000000173</v>
      </c>
      <c r="O99" s="114">
        <f t="shared" si="12"/>
        <v>-2.2899999999999991E-3</v>
      </c>
      <c r="P99" s="114">
        <f t="shared" si="12"/>
        <v>0.35832453312960544</v>
      </c>
      <c r="Q99" s="114">
        <f t="shared" si="12"/>
        <v>0.1990228182452366</v>
      </c>
      <c r="R99" s="114">
        <f t="shared" si="12"/>
        <v>0</v>
      </c>
      <c r="S99" s="114">
        <f t="shared" si="12"/>
        <v>4.9783344088384342E-2</v>
      </c>
      <c r="T99" s="114">
        <f t="shared" si="12"/>
        <v>0.25731930453677415</v>
      </c>
      <c r="U99" s="114">
        <f t="shared" si="12"/>
        <v>0.86444999999999994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12"/>
      <c r="I3">
        <f>BRPL_EOD!AI3+BRPL_EOD!AJ3</f>
        <v>84.02</v>
      </c>
      <c r="J3">
        <f>BYPL_EOD!AI3+BYPL_EOD!AJ3</f>
        <v>48.59</v>
      </c>
      <c r="K3">
        <f>MES_EOD!AI3+MES_EOD!AJ3</f>
        <v>5</v>
      </c>
      <c r="L3">
        <f>NDMC_EOD!AI3+NDMC_EOD!AJ3</f>
        <v>19.690000000000001</v>
      </c>
      <c r="M3">
        <f>TPDDL_EOD!AI3+TPDDL_EOD!AJ3</f>
        <v>58.71</v>
      </c>
      <c r="N3">
        <f t="shared" ref="N3:N66" si="0">SUM(I3:M3)</f>
        <v>216.01000000000002</v>
      </c>
      <c r="O3" s="112">
        <f t="shared" ref="O3:O66" si="1">G3-N3</f>
        <v>9.9999999999624833E-3</v>
      </c>
      <c r="P3">
        <v>84.02388963473912</v>
      </c>
      <c r="Q3">
        <v>48.592249432896622</v>
      </c>
      <c r="R3">
        <v>5.0002314707652413</v>
      </c>
      <c r="S3">
        <v>19.690911531873521</v>
      </c>
      <c r="T3">
        <v>58.712717929725464</v>
      </c>
      <c r="U3" s="114">
        <f t="shared" ref="U3:U66" si="2">SUM(P3:T3)</f>
        <v>216.01999999999998</v>
      </c>
      <c r="V3" s="112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12"/>
      <c r="I4">
        <f>BRPL_EOD!AI4+BRPL_EOD!AJ4</f>
        <v>84.02</v>
      </c>
      <c r="J4">
        <f>BYPL_EOD!AI4+BYPL_EOD!AJ4</f>
        <v>48.59</v>
      </c>
      <c r="K4">
        <f>MES_EOD!AI4+MES_EOD!AJ4</f>
        <v>5</v>
      </c>
      <c r="L4">
        <f>NDMC_EOD!AI4+NDMC_EOD!AJ4</f>
        <v>19.690000000000001</v>
      </c>
      <c r="M4">
        <f>TPDDL_EOD!AI4+TPDDL_EOD!AJ4</f>
        <v>58.71</v>
      </c>
      <c r="N4">
        <f t="shared" si="0"/>
        <v>216.01000000000002</v>
      </c>
      <c r="O4" s="112">
        <f t="shared" si="1"/>
        <v>9.9999999999624833E-3</v>
      </c>
      <c r="P4">
        <v>84.02388963473912</v>
      </c>
      <c r="Q4">
        <v>48.592249432896622</v>
      </c>
      <c r="R4">
        <v>5.0002314707652413</v>
      </c>
      <c r="S4">
        <v>19.690911531873521</v>
      </c>
      <c r="T4">
        <v>58.712717929725464</v>
      </c>
      <c r="U4" s="114">
        <f t="shared" si="2"/>
        <v>216.01999999999998</v>
      </c>
      <c r="V4" s="112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12"/>
      <c r="I5">
        <f>BRPL_EOD!AI5+BRPL_EOD!AJ5</f>
        <v>84.02</v>
      </c>
      <c r="J5">
        <f>BYPL_EOD!AI5+BYPL_EOD!AJ5</f>
        <v>48.59</v>
      </c>
      <c r="K5">
        <f>MES_EOD!AI5+MES_EOD!AJ5</f>
        <v>5</v>
      </c>
      <c r="L5">
        <f>NDMC_EOD!AI5+NDMC_EOD!AJ5</f>
        <v>19.690000000000001</v>
      </c>
      <c r="M5">
        <f>TPDDL_EOD!AI5+TPDDL_EOD!AJ5</f>
        <v>58.71</v>
      </c>
      <c r="N5">
        <f t="shared" si="0"/>
        <v>216.01000000000002</v>
      </c>
      <c r="O5" s="112">
        <f t="shared" si="1"/>
        <v>9.9999999999624833E-3</v>
      </c>
      <c r="P5">
        <v>84.02388963473912</v>
      </c>
      <c r="Q5">
        <v>48.592249432896622</v>
      </c>
      <c r="R5">
        <v>5.0002314707652413</v>
      </c>
      <c r="S5">
        <v>19.690911531873521</v>
      </c>
      <c r="T5">
        <v>58.712717929725464</v>
      </c>
      <c r="U5" s="114">
        <f t="shared" si="2"/>
        <v>216.01999999999998</v>
      </c>
      <c r="V5" s="112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12"/>
      <c r="I6">
        <f>BRPL_EOD!AI6+BRPL_EOD!AJ6</f>
        <v>84.02</v>
      </c>
      <c r="J6">
        <f>BYPL_EOD!AI6+BYPL_EOD!AJ6</f>
        <v>48.59</v>
      </c>
      <c r="K6">
        <f>MES_EOD!AI6+MES_EOD!AJ6</f>
        <v>5</v>
      </c>
      <c r="L6">
        <f>NDMC_EOD!AI6+NDMC_EOD!AJ6</f>
        <v>19.690000000000001</v>
      </c>
      <c r="M6">
        <f>TPDDL_EOD!AI6+TPDDL_EOD!AJ6</f>
        <v>58.71</v>
      </c>
      <c r="N6">
        <f t="shared" si="0"/>
        <v>216.01000000000002</v>
      </c>
      <c r="O6" s="112">
        <f t="shared" si="1"/>
        <v>9.9999999999624833E-3</v>
      </c>
      <c r="P6">
        <v>84.02388963473912</v>
      </c>
      <c r="Q6">
        <v>48.592249432896622</v>
      </c>
      <c r="R6">
        <v>5.0002314707652413</v>
      </c>
      <c r="S6">
        <v>19.690911531873521</v>
      </c>
      <c r="T6">
        <v>58.712717929725464</v>
      </c>
      <c r="U6" s="114">
        <f t="shared" si="2"/>
        <v>216.01999999999998</v>
      </c>
      <c r="V6" s="112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12"/>
      <c r="I7">
        <f>BRPL_EOD!AI7+BRPL_EOD!AJ7</f>
        <v>84.02</v>
      </c>
      <c r="J7">
        <f>BYPL_EOD!AI7+BYPL_EOD!AJ7</f>
        <v>48.59</v>
      </c>
      <c r="K7">
        <f>MES_EOD!AI7+MES_EOD!AJ7</f>
        <v>5</v>
      </c>
      <c r="L7">
        <f>NDMC_EOD!AI7+NDMC_EOD!AJ7</f>
        <v>19.690000000000001</v>
      </c>
      <c r="M7">
        <f>TPDDL_EOD!AI7+TPDDL_EOD!AJ7</f>
        <v>58.71</v>
      </c>
      <c r="N7">
        <f t="shared" si="0"/>
        <v>216.01000000000002</v>
      </c>
      <c r="O7" s="112">
        <f t="shared" si="1"/>
        <v>9.9999999999624833E-3</v>
      </c>
      <c r="P7">
        <v>84.02388963473912</v>
      </c>
      <c r="Q7">
        <v>48.592249432896622</v>
      </c>
      <c r="R7">
        <v>5.0002314707652413</v>
      </c>
      <c r="S7">
        <v>19.690911531873521</v>
      </c>
      <c r="T7">
        <v>58.712717929725464</v>
      </c>
      <c r="U7" s="114">
        <f t="shared" si="2"/>
        <v>216.01999999999998</v>
      </c>
      <c r="V7" s="112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12"/>
      <c r="I8">
        <f>BRPL_EOD!AI8+BRPL_EOD!AJ8</f>
        <v>84.02</v>
      </c>
      <c r="J8">
        <f>BYPL_EOD!AI8+BYPL_EOD!AJ8</f>
        <v>48.59</v>
      </c>
      <c r="K8">
        <f>MES_EOD!AI8+MES_EOD!AJ8</f>
        <v>5</v>
      </c>
      <c r="L8">
        <f>NDMC_EOD!AI8+NDMC_EOD!AJ8</f>
        <v>19.690000000000001</v>
      </c>
      <c r="M8">
        <f>TPDDL_EOD!AI8+TPDDL_EOD!AJ8</f>
        <v>58.71</v>
      </c>
      <c r="N8">
        <f t="shared" si="0"/>
        <v>216.01000000000002</v>
      </c>
      <c r="O8" s="112">
        <f t="shared" si="1"/>
        <v>9.9999999999624833E-3</v>
      </c>
      <c r="P8">
        <v>84.02388963473912</v>
      </c>
      <c r="Q8">
        <v>48.592249432896622</v>
      </c>
      <c r="R8">
        <v>5.0002314707652413</v>
      </c>
      <c r="S8">
        <v>19.690911531873521</v>
      </c>
      <c r="T8">
        <v>58.712717929725464</v>
      </c>
      <c r="U8" s="114">
        <f t="shared" si="2"/>
        <v>216.01999999999998</v>
      </c>
      <c r="V8" s="112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12"/>
      <c r="I9">
        <f>BRPL_EOD!AI9+BRPL_EOD!AJ9</f>
        <v>84.02</v>
      </c>
      <c r="J9">
        <f>BYPL_EOD!AI9+BYPL_EOD!AJ9</f>
        <v>48.59</v>
      </c>
      <c r="K9">
        <f>MES_EOD!AI9+MES_EOD!AJ9</f>
        <v>5</v>
      </c>
      <c r="L9">
        <f>NDMC_EOD!AI9+NDMC_EOD!AJ9</f>
        <v>19.690000000000001</v>
      </c>
      <c r="M9">
        <f>TPDDL_EOD!AI9+TPDDL_EOD!AJ9</f>
        <v>58.71</v>
      </c>
      <c r="N9">
        <f t="shared" si="0"/>
        <v>216.01000000000002</v>
      </c>
      <c r="O9" s="112">
        <f t="shared" si="1"/>
        <v>9.9999999999624833E-3</v>
      </c>
      <c r="P9">
        <v>84.02388963473912</v>
      </c>
      <c r="Q9">
        <v>48.592249432896622</v>
      </c>
      <c r="R9">
        <v>5.0002314707652413</v>
      </c>
      <c r="S9">
        <v>19.690911531873521</v>
      </c>
      <c r="T9">
        <v>58.712717929725464</v>
      </c>
      <c r="U9" s="114">
        <f t="shared" si="2"/>
        <v>216.01999999999998</v>
      </c>
      <c r="V9" s="112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12"/>
      <c r="I10">
        <f>BRPL_EOD!AI10+BRPL_EOD!AJ10</f>
        <v>84.02</v>
      </c>
      <c r="J10">
        <f>BYPL_EOD!AI10+BYPL_EOD!AJ10</f>
        <v>48.59</v>
      </c>
      <c r="K10">
        <f>MES_EOD!AI10+MES_EOD!AJ10</f>
        <v>5</v>
      </c>
      <c r="L10">
        <f>NDMC_EOD!AI10+NDMC_EOD!AJ10</f>
        <v>19.690000000000001</v>
      </c>
      <c r="M10">
        <f>TPDDL_EOD!AI10+TPDDL_EOD!AJ10</f>
        <v>58.71</v>
      </c>
      <c r="N10">
        <f t="shared" si="0"/>
        <v>216.01000000000002</v>
      </c>
      <c r="O10" s="112">
        <f t="shared" si="1"/>
        <v>9.9999999999624833E-3</v>
      </c>
      <c r="P10">
        <v>84.02388963473912</v>
      </c>
      <c r="Q10">
        <v>48.592249432896622</v>
      </c>
      <c r="R10">
        <v>5.0002314707652413</v>
      </c>
      <c r="S10">
        <v>19.690911531873521</v>
      </c>
      <c r="T10">
        <v>58.712717929725464</v>
      </c>
      <c r="U10" s="114">
        <f t="shared" si="2"/>
        <v>216.01999999999998</v>
      </c>
      <c r="V10" s="112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12"/>
      <c r="I11">
        <f>BRPL_EOD!AI11+BRPL_EOD!AJ11</f>
        <v>84.02</v>
      </c>
      <c r="J11">
        <f>BYPL_EOD!AI11+BYPL_EOD!AJ11</f>
        <v>48.59</v>
      </c>
      <c r="K11">
        <f>MES_EOD!AI11+MES_EOD!AJ11</f>
        <v>5</v>
      </c>
      <c r="L11">
        <f>NDMC_EOD!AI11+NDMC_EOD!AJ11</f>
        <v>19.690000000000001</v>
      </c>
      <c r="M11">
        <f>TPDDL_EOD!AI11+TPDDL_EOD!AJ11</f>
        <v>58.71</v>
      </c>
      <c r="N11">
        <f t="shared" si="0"/>
        <v>216.01000000000002</v>
      </c>
      <c r="O11" s="112">
        <f t="shared" si="1"/>
        <v>9.9999999999624833E-3</v>
      </c>
      <c r="P11">
        <v>84.02388963473912</v>
      </c>
      <c r="Q11">
        <v>48.592249432896622</v>
      </c>
      <c r="R11">
        <v>5.0002314707652413</v>
      </c>
      <c r="S11">
        <v>19.690911531873521</v>
      </c>
      <c r="T11">
        <v>58.712717929725464</v>
      </c>
      <c r="U11" s="114">
        <f t="shared" si="2"/>
        <v>216.01999999999998</v>
      </c>
      <c r="V11" s="112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12"/>
      <c r="I12">
        <f>BRPL_EOD!AI12+BRPL_EOD!AJ12</f>
        <v>84.02</v>
      </c>
      <c r="J12">
        <f>BYPL_EOD!AI12+BYPL_EOD!AJ12</f>
        <v>48.59</v>
      </c>
      <c r="K12">
        <f>MES_EOD!AI12+MES_EOD!AJ12</f>
        <v>5</v>
      </c>
      <c r="L12">
        <f>NDMC_EOD!AI12+NDMC_EOD!AJ12</f>
        <v>19.690000000000001</v>
      </c>
      <c r="M12">
        <f>TPDDL_EOD!AI12+TPDDL_EOD!AJ12</f>
        <v>58.71</v>
      </c>
      <c r="N12">
        <f t="shared" si="0"/>
        <v>216.01000000000002</v>
      </c>
      <c r="O12" s="112">
        <f t="shared" si="1"/>
        <v>9.9999999999624833E-3</v>
      </c>
      <c r="P12">
        <v>84.02388963473912</v>
      </c>
      <c r="Q12">
        <v>48.592249432896622</v>
      </c>
      <c r="R12">
        <v>5.0002314707652413</v>
      </c>
      <c r="S12">
        <v>19.690911531873521</v>
      </c>
      <c r="T12">
        <v>58.712717929725464</v>
      </c>
      <c r="U12" s="114">
        <f t="shared" si="2"/>
        <v>216.01999999999998</v>
      </c>
      <c r="V12" s="112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12"/>
      <c r="I13">
        <f>BRPL_EOD!AI13+BRPL_EOD!AJ13</f>
        <v>84.02</v>
      </c>
      <c r="J13">
        <f>BYPL_EOD!AI13+BYPL_EOD!AJ13</f>
        <v>48.59</v>
      </c>
      <c r="K13">
        <f>MES_EOD!AI13+MES_EOD!AJ13</f>
        <v>5</v>
      </c>
      <c r="L13">
        <f>NDMC_EOD!AI13+NDMC_EOD!AJ13</f>
        <v>19.690000000000001</v>
      </c>
      <c r="M13">
        <f>TPDDL_EOD!AI13+TPDDL_EOD!AJ13</f>
        <v>58.71</v>
      </c>
      <c r="N13">
        <f t="shared" si="0"/>
        <v>216.01000000000002</v>
      </c>
      <c r="O13" s="112">
        <f t="shared" si="1"/>
        <v>9.9999999999624833E-3</v>
      </c>
      <c r="P13">
        <v>84.02388963473912</v>
      </c>
      <c r="Q13">
        <v>48.592249432896622</v>
      </c>
      <c r="R13">
        <v>5.0002314707652413</v>
      </c>
      <c r="S13">
        <v>19.690911531873521</v>
      </c>
      <c r="T13">
        <v>58.712717929725464</v>
      </c>
      <c r="U13" s="114">
        <f t="shared" si="2"/>
        <v>216.01999999999998</v>
      </c>
      <c r="V13" s="112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12"/>
      <c r="I14">
        <f>BRPL_EOD!AI14+BRPL_EOD!AJ14</f>
        <v>84.02</v>
      </c>
      <c r="J14">
        <f>BYPL_EOD!AI14+BYPL_EOD!AJ14</f>
        <v>48.59</v>
      </c>
      <c r="K14">
        <f>MES_EOD!AI14+MES_EOD!AJ14</f>
        <v>5</v>
      </c>
      <c r="L14">
        <f>NDMC_EOD!AI14+NDMC_EOD!AJ14</f>
        <v>19.690000000000001</v>
      </c>
      <c r="M14">
        <f>TPDDL_EOD!AI14+TPDDL_EOD!AJ14</f>
        <v>58.71</v>
      </c>
      <c r="N14">
        <f t="shared" si="0"/>
        <v>216.01000000000002</v>
      </c>
      <c r="O14" s="112">
        <f t="shared" si="1"/>
        <v>9.9999999999624833E-3</v>
      </c>
      <c r="P14">
        <v>84.02388963473912</v>
      </c>
      <c r="Q14">
        <v>48.592249432896622</v>
      </c>
      <c r="R14">
        <v>5.0002314707652413</v>
      </c>
      <c r="S14">
        <v>19.690911531873521</v>
      </c>
      <c r="T14">
        <v>58.712717929725464</v>
      </c>
      <c r="U14" s="114">
        <f t="shared" si="2"/>
        <v>216.01999999999998</v>
      </c>
      <c r="V14" s="112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12"/>
      <c r="I15">
        <f>BRPL_EOD!AI15+BRPL_EOD!AJ15</f>
        <v>84.02</v>
      </c>
      <c r="J15">
        <f>BYPL_EOD!AI15+BYPL_EOD!AJ15</f>
        <v>48.59</v>
      </c>
      <c r="K15">
        <f>MES_EOD!AI15+MES_EOD!AJ15</f>
        <v>5</v>
      </c>
      <c r="L15">
        <f>NDMC_EOD!AI15+NDMC_EOD!AJ15</f>
        <v>19.690000000000001</v>
      </c>
      <c r="M15">
        <f>TPDDL_EOD!AI15+TPDDL_EOD!AJ15</f>
        <v>58.71</v>
      </c>
      <c r="N15">
        <f t="shared" si="0"/>
        <v>216.01000000000002</v>
      </c>
      <c r="O15" s="112">
        <f t="shared" si="1"/>
        <v>9.9999999999624833E-3</v>
      </c>
      <c r="P15">
        <v>84.02388963473912</v>
      </c>
      <c r="Q15">
        <v>48.592249432896622</v>
      </c>
      <c r="R15">
        <v>5.0002314707652413</v>
      </c>
      <c r="S15">
        <v>19.690911531873521</v>
      </c>
      <c r="T15">
        <v>58.712717929725464</v>
      </c>
      <c r="U15" s="114">
        <f t="shared" si="2"/>
        <v>216.01999999999998</v>
      </c>
      <c r="V15" s="112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12"/>
      <c r="I16">
        <f>BRPL_EOD!AI16+BRPL_EOD!AJ16</f>
        <v>84.02</v>
      </c>
      <c r="J16">
        <f>BYPL_EOD!AI16+BYPL_EOD!AJ16</f>
        <v>48.59</v>
      </c>
      <c r="K16">
        <f>MES_EOD!AI16+MES_EOD!AJ16</f>
        <v>5</v>
      </c>
      <c r="L16">
        <f>NDMC_EOD!AI16+NDMC_EOD!AJ16</f>
        <v>19.690000000000001</v>
      </c>
      <c r="M16">
        <f>TPDDL_EOD!AI16+TPDDL_EOD!AJ16</f>
        <v>58.71</v>
      </c>
      <c r="N16">
        <f t="shared" si="0"/>
        <v>216.01000000000002</v>
      </c>
      <c r="O16" s="112">
        <f t="shared" si="1"/>
        <v>9.9999999999624833E-3</v>
      </c>
      <c r="P16">
        <v>84.02388963473912</v>
      </c>
      <c r="Q16">
        <v>48.592249432896622</v>
      </c>
      <c r="R16">
        <v>5.0002314707652413</v>
      </c>
      <c r="S16">
        <v>19.690911531873521</v>
      </c>
      <c r="T16">
        <v>58.712717929725464</v>
      </c>
      <c r="U16" s="114">
        <f t="shared" si="2"/>
        <v>216.01999999999998</v>
      </c>
      <c r="V16" s="112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12"/>
      <c r="I17">
        <f>BRPL_EOD!AI17+BRPL_EOD!AJ17</f>
        <v>84.02</v>
      </c>
      <c r="J17">
        <f>BYPL_EOD!AI17+BYPL_EOD!AJ17</f>
        <v>48.59</v>
      </c>
      <c r="K17">
        <f>MES_EOD!AI17+MES_EOD!AJ17</f>
        <v>5</v>
      </c>
      <c r="L17">
        <f>NDMC_EOD!AI17+NDMC_EOD!AJ17</f>
        <v>19.690000000000001</v>
      </c>
      <c r="M17">
        <f>TPDDL_EOD!AI17+TPDDL_EOD!AJ17</f>
        <v>58.71</v>
      </c>
      <c r="N17">
        <f t="shared" si="0"/>
        <v>216.01000000000002</v>
      </c>
      <c r="O17" s="112">
        <f t="shared" si="1"/>
        <v>9.9999999999624833E-3</v>
      </c>
      <c r="P17">
        <v>84.02388963473912</v>
      </c>
      <c r="Q17">
        <v>48.592249432896622</v>
      </c>
      <c r="R17">
        <v>5.0002314707652413</v>
      </c>
      <c r="S17">
        <v>19.690911531873521</v>
      </c>
      <c r="T17">
        <v>58.712717929725464</v>
      </c>
      <c r="U17" s="114">
        <f t="shared" si="2"/>
        <v>216.01999999999998</v>
      </c>
      <c r="V17" s="112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12"/>
      <c r="I18">
        <f>BRPL_EOD!AI18+BRPL_EOD!AJ18</f>
        <v>84.02</v>
      </c>
      <c r="J18">
        <f>BYPL_EOD!AI18+BYPL_EOD!AJ18</f>
        <v>48.59</v>
      </c>
      <c r="K18">
        <f>MES_EOD!AI18+MES_EOD!AJ18</f>
        <v>5</v>
      </c>
      <c r="L18">
        <f>NDMC_EOD!AI18+NDMC_EOD!AJ18</f>
        <v>19.690000000000001</v>
      </c>
      <c r="M18">
        <f>TPDDL_EOD!AI18+TPDDL_EOD!AJ18</f>
        <v>58.71</v>
      </c>
      <c r="N18">
        <f t="shared" si="0"/>
        <v>216.01000000000002</v>
      </c>
      <c r="O18" s="112">
        <f t="shared" si="1"/>
        <v>9.9999999999624833E-3</v>
      </c>
      <c r="P18">
        <v>84.02388963473912</v>
      </c>
      <c r="Q18">
        <v>48.592249432896622</v>
      </c>
      <c r="R18">
        <v>5.0002314707652413</v>
      </c>
      <c r="S18">
        <v>19.690911531873521</v>
      </c>
      <c r="T18">
        <v>58.712717929725464</v>
      </c>
      <c r="U18" s="114">
        <f t="shared" si="2"/>
        <v>216.01999999999998</v>
      </c>
      <c r="V18" s="112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12"/>
      <c r="I19">
        <f>BRPL_EOD!AI19+BRPL_EOD!AJ19</f>
        <v>84.02</v>
      </c>
      <c r="J19">
        <f>BYPL_EOD!AI19+BYPL_EOD!AJ19</f>
        <v>48.59</v>
      </c>
      <c r="K19">
        <f>MES_EOD!AI19+MES_EOD!AJ19</f>
        <v>5</v>
      </c>
      <c r="L19">
        <f>NDMC_EOD!AI19+NDMC_EOD!AJ19</f>
        <v>19.690000000000001</v>
      </c>
      <c r="M19">
        <f>TPDDL_EOD!AI19+TPDDL_EOD!AJ19</f>
        <v>58.71</v>
      </c>
      <c r="N19">
        <f t="shared" si="0"/>
        <v>216.01000000000002</v>
      </c>
      <c r="O19" s="112">
        <f t="shared" si="1"/>
        <v>9.9999999999624833E-3</v>
      </c>
      <c r="P19">
        <v>84.02388963473912</v>
      </c>
      <c r="Q19">
        <v>48.592249432896622</v>
      </c>
      <c r="R19">
        <v>5.0002314707652413</v>
      </c>
      <c r="S19">
        <v>19.690911531873521</v>
      </c>
      <c r="T19">
        <v>58.712717929725464</v>
      </c>
      <c r="U19" s="114">
        <f t="shared" si="2"/>
        <v>216.01999999999998</v>
      </c>
      <c r="V19" s="112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12"/>
      <c r="I20">
        <f>BRPL_EOD!AI20+BRPL_EOD!AJ20</f>
        <v>84.02</v>
      </c>
      <c r="J20">
        <f>BYPL_EOD!AI20+BYPL_EOD!AJ20</f>
        <v>48.59</v>
      </c>
      <c r="K20">
        <f>MES_EOD!AI20+MES_EOD!AJ20</f>
        <v>5</v>
      </c>
      <c r="L20">
        <f>NDMC_EOD!AI20+NDMC_EOD!AJ20</f>
        <v>19.690000000000001</v>
      </c>
      <c r="M20">
        <f>TPDDL_EOD!AI20+TPDDL_EOD!AJ20</f>
        <v>58.71</v>
      </c>
      <c r="N20">
        <f t="shared" si="0"/>
        <v>216.01000000000002</v>
      </c>
      <c r="O20" s="112">
        <f t="shared" si="1"/>
        <v>9.9999999999624833E-3</v>
      </c>
      <c r="P20">
        <v>84.02388963473912</v>
      </c>
      <c r="Q20">
        <v>48.592249432896622</v>
      </c>
      <c r="R20">
        <v>5.0002314707652413</v>
      </c>
      <c r="S20">
        <v>19.690911531873521</v>
      </c>
      <c r="T20">
        <v>58.712717929725464</v>
      </c>
      <c r="U20" s="114">
        <f t="shared" si="2"/>
        <v>216.01999999999998</v>
      </c>
      <c r="V20" s="112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12"/>
      <c r="I21">
        <f>BRPL_EOD!AI21+BRPL_EOD!AJ21</f>
        <v>84.02</v>
      </c>
      <c r="J21">
        <f>BYPL_EOD!AI21+BYPL_EOD!AJ21</f>
        <v>48.59</v>
      </c>
      <c r="K21">
        <f>MES_EOD!AI21+MES_EOD!AJ21</f>
        <v>5</v>
      </c>
      <c r="L21">
        <f>NDMC_EOD!AI21+NDMC_EOD!AJ21</f>
        <v>19.690000000000001</v>
      </c>
      <c r="M21">
        <f>TPDDL_EOD!AI21+TPDDL_EOD!AJ21</f>
        <v>58.71</v>
      </c>
      <c r="N21">
        <f t="shared" si="0"/>
        <v>216.01000000000002</v>
      </c>
      <c r="O21" s="112">
        <f t="shared" si="1"/>
        <v>9.9999999999624833E-3</v>
      </c>
      <c r="P21">
        <v>84.02388963473912</v>
      </c>
      <c r="Q21">
        <v>48.592249432896622</v>
      </c>
      <c r="R21">
        <v>5.0002314707652413</v>
      </c>
      <c r="S21">
        <v>19.690911531873521</v>
      </c>
      <c r="T21">
        <v>58.712717929725464</v>
      </c>
      <c r="U21" s="114">
        <f t="shared" si="2"/>
        <v>216.01999999999998</v>
      </c>
      <c r="V21" s="112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12"/>
      <c r="I22">
        <f>BRPL_EOD!AI22+BRPL_EOD!AJ22</f>
        <v>84.02</v>
      </c>
      <c r="J22">
        <f>BYPL_EOD!AI22+BYPL_EOD!AJ22</f>
        <v>48.59</v>
      </c>
      <c r="K22">
        <f>MES_EOD!AI22+MES_EOD!AJ22</f>
        <v>5</v>
      </c>
      <c r="L22">
        <f>NDMC_EOD!AI22+NDMC_EOD!AJ22</f>
        <v>19.690000000000001</v>
      </c>
      <c r="M22">
        <f>TPDDL_EOD!AI22+TPDDL_EOD!AJ22</f>
        <v>58.71</v>
      </c>
      <c r="N22">
        <f t="shared" si="0"/>
        <v>216.01000000000002</v>
      </c>
      <c r="O22" s="112">
        <f t="shared" si="1"/>
        <v>9.9999999999624833E-3</v>
      </c>
      <c r="P22">
        <v>84.02388963473912</v>
      </c>
      <c r="Q22">
        <v>48.592249432896622</v>
      </c>
      <c r="R22">
        <v>5.0002314707652413</v>
      </c>
      <c r="S22">
        <v>19.690911531873521</v>
      </c>
      <c r="T22">
        <v>58.712717929725464</v>
      </c>
      <c r="U22" s="114">
        <f t="shared" si="2"/>
        <v>216.01999999999998</v>
      </c>
      <c r="V22" s="112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12"/>
      <c r="I23">
        <f>BRPL_EOD!AI23+BRPL_EOD!AJ23</f>
        <v>84.02</v>
      </c>
      <c r="J23">
        <f>BYPL_EOD!AI23+BYPL_EOD!AJ23</f>
        <v>48.59</v>
      </c>
      <c r="K23">
        <f>MES_EOD!AI23+MES_EOD!AJ23</f>
        <v>5</v>
      </c>
      <c r="L23">
        <f>NDMC_EOD!AI23+NDMC_EOD!AJ23</f>
        <v>19.690000000000001</v>
      </c>
      <c r="M23">
        <f>TPDDL_EOD!AI23+TPDDL_EOD!AJ23</f>
        <v>58.71</v>
      </c>
      <c r="N23">
        <f t="shared" si="0"/>
        <v>216.01000000000002</v>
      </c>
      <c r="O23" s="112">
        <f t="shared" si="1"/>
        <v>9.9999999999624833E-3</v>
      </c>
      <c r="P23">
        <v>84.02388963473912</v>
      </c>
      <c r="Q23">
        <v>48.592249432896622</v>
      </c>
      <c r="R23">
        <v>5.0002314707652413</v>
      </c>
      <c r="S23">
        <v>19.690911531873521</v>
      </c>
      <c r="T23">
        <v>58.712717929725464</v>
      </c>
      <c r="U23" s="114">
        <f t="shared" si="2"/>
        <v>216.01999999999998</v>
      </c>
      <c r="V23" s="112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12"/>
      <c r="I24">
        <f>BRPL_EOD!AI24+BRPL_EOD!AJ24</f>
        <v>84.02</v>
      </c>
      <c r="J24">
        <f>BYPL_EOD!AI24+BYPL_EOD!AJ24</f>
        <v>48.59</v>
      </c>
      <c r="K24">
        <f>MES_EOD!AI24+MES_EOD!AJ24</f>
        <v>5</v>
      </c>
      <c r="L24">
        <f>NDMC_EOD!AI24+NDMC_EOD!AJ24</f>
        <v>19.690000000000001</v>
      </c>
      <c r="M24">
        <f>TPDDL_EOD!AI24+TPDDL_EOD!AJ24</f>
        <v>58.71</v>
      </c>
      <c r="N24">
        <f t="shared" si="0"/>
        <v>216.01000000000002</v>
      </c>
      <c r="O24" s="112">
        <f t="shared" si="1"/>
        <v>9.9999999999624833E-3</v>
      </c>
      <c r="P24">
        <v>84.02388963473912</v>
      </c>
      <c r="Q24">
        <v>48.592249432896622</v>
      </c>
      <c r="R24">
        <v>5.0002314707652413</v>
      </c>
      <c r="S24">
        <v>19.690911531873521</v>
      </c>
      <c r="T24">
        <v>58.712717929725464</v>
      </c>
      <c r="U24" s="114">
        <f t="shared" si="2"/>
        <v>216.01999999999998</v>
      </c>
      <c r="V24" s="112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12"/>
      <c r="I25">
        <f>BRPL_EOD!AI25+BRPL_EOD!AJ25</f>
        <v>84.02</v>
      </c>
      <c r="J25">
        <f>BYPL_EOD!AI25+BYPL_EOD!AJ25</f>
        <v>48.59</v>
      </c>
      <c r="K25">
        <f>MES_EOD!AI25+MES_EOD!AJ25</f>
        <v>5</v>
      </c>
      <c r="L25">
        <f>NDMC_EOD!AI25+NDMC_EOD!AJ25</f>
        <v>19.690000000000001</v>
      </c>
      <c r="M25">
        <f>TPDDL_EOD!AI25+TPDDL_EOD!AJ25</f>
        <v>58.71</v>
      </c>
      <c r="N25">
        <f t="shared" si="0"/>
        <v>216.01000000000002</v>
      </c>
      <c r="O25" s="112">
        <f t="shared" si="1"/>
        <v>9.9999999999624833E-3</v>
      </c>
      <c r="P25">
        <v>84.02388963473912</v>
      </c>
      <c r="Q25">
        <v>48.592249432896622</v>
      </c>
      <c r="R25">
        <v>5.0002314707652413</v>
      </c>
      <c r="S25">
        <v>19.690911531873521</v>
      </c>
      <c r="T25">
        <v>58.712717929725464</v>
      </c>
      <c r="U25" s="114">
        <f t="shared" si="2"/>
        <v>216.01999999999998</v>
      </c>
      <c r="V25" s="112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12"/>
      <c r="I26">
        <f>BRPL_EOD!AI26+BRPL_EOD!AJ26</f>
        <v>84.02</v>
      </c>
      <c r="J26">
        <f>BYPL_EOD!AI26+BYPL_EOD!AJ26</f>
        <v>48.59</v>
      </c>
      <c r="K26">
        <f>MES_EOD!AI26+MES_EOD!AJ26</f>
        <v>5</v>
      </c>
      <c r="L26">
        <f>NDMC_EOD!AI26+NDMC_EOD!AJ26</f>
        <v>19.690000000000001</v>
      </c>
      <c r="M26">
        <f>TPDDL_EOD!AI26+TPDDL_EOD!AJ26</f>
        <v>58.71</v>
      </c>
      <c r="N26">
        <f t="shared" si="0"/>
        <v>216.01000000000002</v>
      </c>
      <c r="O26" s="112">
        <f t="shared" si="1"/>
        <v>9.9999999999624833E-3</v>
      </c>
      <c r="P26">
        <v>84.02388963473912</v>
      </c>
      <c r="Q26">
        <v>48.592249432896622</v>
      </c>
      <c r="R26">
        <v>5.0002314707652413</v>
      </c>
      <c r="S26">
        <v>19.690911531873521</v>
      </c>
      <c r="T26">
        <v>58.712717929725464</v>
      </c>
      <c r="U26" s="114">
        <f t="shared" si="2"/>
        <v>216.01999999999998</v>
      </c>
      <c r="V26" s="112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216.01999999999998</v>
      </c>
      <c r="E27">
        <f>BAWANA!AM27</f>
        <v>0</v>
      </c>
      <c r="F27">
        <f t="shared" si="4"/>
        <v>256</v>
      </c>
      <c r="G27">
        <f t="shared" si="5"/>
        <v>216.01999999999998</v>
      </c>
      <c r="H27" s="112"/>
      <c r="I27">
        <f>BRPL_EOD!AI27+BRPL_EOD!AJ27</f>
        <v>84.02</v>
      </c>
      <c r="J27">
        <f>BYPL_EOD!AI27+BYPL_EOD!AJ27</f>
        <v>48.59</v>
      </c>
      <c r="K27">
        <f>MES_EOD!AI27+MES_EOD!AJ27</f>
        <v>5</v>
      </c>
      <c r="L27">
        <f>NDMC_EOD!AI27+NDMC_EOD!AJ27</f>
        <v>19.690000000000001</v>
      </c>
      <c r="M27">
        <f>TPDDL_EOD!AI27+TPDDL_EOD!AJ27</f>
        <v>58.71</v>
      </c>
      <c r="N27">
        <f t="shared" si="0"/>
        <v>216.01000000000002</v>
      </c>
      <c r="O27" s="112">
        <f t="shared" si="1"/>
        <v>9.9999999999624833E-3</v>
      </c>
      <c r="P27">
        <v>84.02388963473912</v>
      </c>
      <c r="Q27">
        <v>48.592249432896622</v>
      </c>
      <c r="R27">
        <v>5.0002314707652413</v>
      </c>
      <c r="S27">
        <v>19.690911531873521</v>
      </c>
      <c r="T27">
        <v>58.712717929725464</v>
      </c>
      <c r="U27" s="114">
        <f t="shared" si="2"/>
        <v>216.01999999999998</v>
      </c>
      <c r="V27" s="112">
        <f t="shared" si="3"/>
        <v>0</v>
      </c>
      <c r="Y27">
        <f>BAWANA!AW27+BAWANA!AX27</f>
        <v>26.99</v>
      </c>
      <c r="Z27">
        <f>BAWANA!BD27+BAWANA!BE27</f>
        <v>26.99</v>
      </c>
      <c r="AA27">
        <f>BAWANA!X27+BAWANA!Y27</f>
        <v>26.99</v>
      </c>
      <c r="AB27">
        <f>BAWANA!AE27+BAWANA!AF27</f>
        <v>26.99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221.44</v>
      </c>
      <c r="E28">
        <f>BAWANA!AM28</f>
        <v>0</v>
      </c>
      <c r="F28">
        <f t="shared" si="4"/>
        <v>256</v>
      </c>
      <c r="G28">
        <f t="shared" si="5"/>
        <v>221.44</v>
      </c>
      <c r="H28" s="112"/>
      <c r="I28">
        <f>BRPL_EOD!AI28+BRPL_EOD!AJ28</f>
        <v>99.61</v>
      </c>
      <c r="J28">
        <f>BYPL_EOD!AI28+BYPL_EOD!AJ28</f>
        <v>45</v>
      </c>
      <c r="K28">
        <f>MES_EOD!AI28+MES_EOD!AJ28</f>
        <v>5</v>
      </c>
      <c r="L28">
        <f>NDMC_EOD!AI28+NDMC_EOD!AJ28</f>
        <v>19</v>
      </c>
      <c r="M28">
        <f>TPDDL_EOD!AI28+TPDDL_EOD!AJ28</f>
        <v>52.82</v>
      </c>
      <c r="N28">
        <f t="shared" si="0"/>
        <v>221.43</v>
      </c>
      <c r="O28" s="112">
        <f t="shared" si="1"/>
        <v>9.9999999999909051E-3</v>
      </c>
      <c r="P28">
        <v>99.61449848710653</v>
      </c>
      <c r="Q28">
        <v>45.002032244953256</v>
      </c>
      <c r="R28">
        <v>5.0002258049948063</v>
      </c>
      <c r="S28">
        <v>19.000858058980263</v>
      </c>
      <c r="T28">
        <v>52.822385403965136</v>
      </c>
      <c r="U28" s="114">
        <f t="shared" si="2"/>
        <v>221.44000000000003</v>
      </c>
      <c r="V28" s="112">
        <f t="shared" si="3"/>
        <v>0</v>
      </c>
      <c r="Y28">
        <f>BAWANA!AW28+BAWANA!AX28</f>
        <v>24.28</v>
      </c>
      <c r="Z28">
        <f>BAWANA!BD28+BAWANA!BE28</f>
        <v>24.28</v>
      </c>
      <c r="AA28">
        <f>BAWANA!X28+BAWANA!Y28</f>
        <v>24.28</v>
      </c>
      <c r="AB28">
        <f>BAWANA!AE28+BAWANA!AF28</f>
        <v>24.28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221.44</v>
      </c>
      <c r="E29">
        <f>BAWANA!AM29</f>
        <v>0</v>
      </c>
      <c r="F29">
        <f t="shared" si="4"/>
        <v>256</v>
      </c>
      <c r="G29">
        <f t="shared" si="5"/>
        <v>221.44</v>
      </c>
      <c r="H29" s="112"/>
      <c r="I29">
        <f>BRPL_EOD!AI29+BRPL_EOD!AJ29</f>
        <v>99.61</v>
      </c>
      <c r="J29">
        <f>BYPL_EOD!AI29+BYPL_EOD!AJ29</f>
        <v>45</v>
      </c>
      <c r="K29">
        <f>MES_EOD!AI29+MES_EOD!AJ29</f>
        <v>5</v>
      </c>
      <c r="L29">
        <f>NDMC_EOD!AI29+NDMC_EOD!AJ29</f>
        <v>19</v>
      </c>
      <c r="M29">
        <f>TPDDL_EOD!AI29+TPDDL_EOD!AJ29</f>
        <v>52.82</v>
      </c>
      <c r="N29">
        <f t="shared" si="0"/>
        <v>221.43</v>
      </c>
      <c r="O29" s="112">
        <f t="shared" si="1"/>
        <v>9.9999999999909051E-3</v>
      </c>
      <c r="P29">
        <v>99.61449848710653</v>
      </c>
      <c r="Q29">
        <v>45.002032244953256</v>
      </c>
      <c r="R29">
        <v>5.0002258049948063</v>
      </c>
      <c r="S29">
        <v>19.000858058980263</v>
      </c>
      <c r="T29">
        <v>52.822385403965136</v>
      </c>
      <c r="U29" s="114">
        <f t="shared" si="2"/>
        <v>221.44000000000003</v>
      </c>
      <c r="V29" s="112">
        <f t="shared" si="3"/>
        <v>0</v>
      </c>
      <c r="Y29">
        <f>BAWANA!AW29+BAWANA!AX29</f>
        <v>24.28</v>
      </c>
      <c r="Z29">
        <f>BAWANA!BD29+BAWANA!BE29</f>
        <v>24.28</v>
      </c>
      <c r="AA29">
        <f>BAWANA!X29+BAWANA!Y29</f>
        <v>24.28</v>
      </c>
      <c r="AB29">
        <f>BAWANA!AE29+BAWANA!AF29</f>
        <v>24.28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221.44</v>
      </c>
      <c r="E30">
        <f>BAWANA!AM30</f>
        <v>0</v>
      </c>
      <c r="F30">
        <f t="shared" si="4"/>
        <v>256</v>
      </c>
      <c r="G30">
        <f t="shared" si="5"/>
        <v>221.44</v>
      </c>
      <c r="H30" s="112"/>
      <c r="I30">
        <f>BRPL_EOD!AI30+BRPL_EOD!AJ30</f>
        <v>99.61</v>
      </c>
      <c r="J30">
        <f>BYPL_EOD!AI30+BYPL_EOD!AJ30</f>
        <v>45</v>
      </c>
      <c r="K30">
        <f>MES_EOD!AI30+MES_EOD!AJ30</f>
        <v>5</v>
      </c>
      <c r="L30">
        <f>NDMC_EOD!AI30+NDMC_EOD!AJ30</f>
        <v>19</v>
      </c>
      <c r="M30">
        <f>TPDDL_EOD!AI30+TPDDL_EOD!AJ30</f>
        <v>52.82</v>
      </c>
      <c r="N30">
        <f t="shared" si="0"/>
        <v>221.43</v>
      </c>
      <c r="O30" s="112">
        <f t="shared" si="1"/>
        <v>9.9999999999909051E-3</v>
      </c>
      <c r="P30">
        <v>99.61449848710653</v>
      </c>
      <c r="Q30">
        <v>45.002032244953256</v>
      </c>
      <c r="R30">
        <v>5.0002258049948063</v>
      </c>
      <c r="S30">
        <v>19.000858058980263</v>
      </c>
      <c r="T30">
        <v>52.822385403965136</v>
      </c>
      <c r="U30" s="114">
        <f t="shared" si="2"/>
        <v>221.44000000000003</v>
      </c>
      <c r="V30" s="112">
        <f t="shared" si="3"/>
        <v>0</v>
      </c>
      <c r="Y30">
        <f>BAWANA!AW30+BAWANA!AX30</f>
        <v>24.28</v>
      </c>
      <c r="Z30">
        <f>BAWANA!BD30+BAWANA!BE30</f>
        <v>24.28</v>
      </c>
      <c r="AA30">
        <f>BAWANA!X30+BAWANA!Y30</f>
        <v>24.28</v>
      </c>
      <c r="AB30">
        <f>BAWANA!AE30+BAWANA!AF30</f>
        <v>24.28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221.44</v>
      </c>
      <c r="E31">
        <f>BAWANA!AM31</f>
        <v>0</v>
      </c>
      <c r="F31">
        <f t="shared" si="4"/>
        <v>256</v>
      </c>
      <c r="G31">
        <f t="shared" si="5"/>
        <v>221.44</v>
      </c>
      <c r="H31" s="112"/>
      <c r="I31">
        <f>BRPL_EOD!AI31+BRPL_EOD!AJ31</f>
        <v>99.61</v>
      </c>
      <c r="J31">
        <f>BYPL_EOD!AI31+BYPL_EOD!AJ31</f>
        <v>45</v>
      </c>
      <c r="K31">
        <f>MES_EOD!AI31+MES_EOD!AJ31</f>
        <v>5</v>
      </c>
      <c r="L31">
        <f>NDMC_EOD!AI31+NDMC_EOD!AJ31</f>
        <v>19</v>
      </c>
      <c r="M31">
        <f>TPDDL_EOD!AI31+TPDDL_EOD!AJ31</f>
        <v>52.82</v>
      </c>
      <c r="N31">
        <f t="shared" si="0"/>
        <v>221.43</v>
      </c>
      <c r="O31" s="112">
        <f t="shared" si="1"/>
        <v>9.9999999999909051E-3</v>
      </c>
      <c r="P31">
        <v>99.61449848710653</v>
      </c>
      <c r="Q31">
        <v>45.002032244953256</v>
      </c>
      <c r="R31">
        <v>5.0002258049948063</v>
      </c>
      <c r="S31">
        <v>19.000858058980263</v>
      </c>
      <c r="T31">
        <v>52.822385403965136</v>
      </c>
      <c r="U31" s="114">
        <f t="shared" si="2"/>
        <v>221.44000000000003</v>
      </c>
      <c r="V31" s="112">
        <f t="shared" si="3"/>
        <v>0</v>
      </c>
      <c r="Y31">
        <f>BAWANA!AW31+BAWANA!AX31</f>
        <v>24.28</v>
      </c>
      <c r="Z31">
        <f>BAWANA!BD31+BAWANA!BE31</f>
        <v>24.28</v>
      </c>
      <c r="AA31">
        <f>BAWANA!X31+BAWANA!Y31</f>
        <v>24.28</v>
      </c>
      <c r="AB31">
        <f>BAWANA!AE31+BAWANA!AF31</f>
        <v>24.28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221.44</v>
      </c>
      <c r="E32">
        <f>BAWANA!AM32</f>
        <v>0</v>
      </c>
      <c r="F32">
        <f t="shared" si="4"/>
        <v>256</v>
      </c>
      <c r="G32">
        <f t="shared" si="5"/>
        <v>221.44</v>
      </c>
      <c r="H32" s="112"/>
      <c r="I32">
        <f>BRPL_EOD!AI32+BRPL_EOD!AJ32</f>
        <v>99.61</v>
      </c>
      <c r="J32">
        <f>BYPL_EOD!AI32+BYPL_EOD!AJ32</f>
        <v>45</v>
      </c>
      <c r="K32">
        <f>MES_EOD!AI32+MES_EOD!AJ32</f>
        <v>5</v>
      </c>
      <c r="L32">
        <f>NDMC_EOD!AI32+NDMC_EOD!AJ32</f>
        <v>19</v>
      </c>
      <c r="M32">
        <f>TPDDL_EOD!AI32+TPDDL_EOD!AJ32</f>
        <v>52.82</v>
      </c>
      <c r="N32">
        <f t="shared" si="0"/>
        <v>221.43</v>
      </c>
      <c r="O32" s="112">
        <f t="shared" si="1"/>
        <v>9.9999999999909051E-3</v>
      </c>
      <c r="P32">
        <v>99.61449848710653</v>
      </c>
      <c r="Q32">
        <v>45.002032244953256</v>
      </c>
      <c r="R32">
        <v>5.0002258049948063</v>
      </c>
      <c r="S32">
        <v>19.000858058980263</v>
      </c>
      <c r="T32">
        <v>52.822385403965136</v>
      </c>
      <c r="U32" s="114">
        <f t="shared" si="2"/>
        <v>221.44000000000003</v>
      </c>
      <c r="V32" s="112">
        <f t="shared" si="3"/>
        <v>0</v>
      </c>
      <c r="Y32">
        <f>BAWANA!AW32+BAWANA!AX32</f>
        <v>24.28</v>
      </c>
      <c r="Z32">
        <f>BAWANA!BD32+BAWANA!BE32</f>
        <v>24.28</v>
      </c>
      <c r="AA32">
        <f>BAWANA!X32+BAWANA!Y32</f>
        <v>24.28</v>
      </c>
      <c r="AB32">
        <f>BAWANA!AE32+BAWANA!AF32</f>
        <v>24.28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221.44</v>
      </c>
      <c r="E33">
        <f>BAWANA!AM33</f>
        <v>0</v>
      </c>
      <c r="F33">
        <f t="shared" si="4"/>
        <v>256</v>
      </c>
      <c r="G33">
        <f t="shared" si="5"/>
        <v>221.44</v>
      </c>
      <c r="H33" s="112"/>
      <c r="I33">
        <f>BRPL_EOD!AI33+BRPL_EOD!AJ33</f>
        <v>99.61</v>
      </c>
      <c r="J33">
        <f>BYPL_EOD!AI33+BYPL_EOD!AJ33</f>
        <v>45</v>
      </c>
      <c r="K33">
        <f>MES_EOD!AI33+MES_EOD!AJ33</f>
        <v>5</v>
      </c>
      <c r="L33">
        <f>NDMC_EOD!AI33+NDMC_EOD!AJ33</f>
        <v>19</v>
      </c>
      <c r="M33">
        <f>TPDDL_EOD!AI33+TPDDL_EOD!AJ33</f>
        <v>52.82</v>
      </c>
      <c r="N33">
        <f t="shared" si="0"/>
        <v>221.43</v>
      </c>
      <c r="O33" s="112">
        <f t="shared" si="1"/>
        <v>9.9999999999909051E-3</v>
      </c>
      <c r="P33">
        <v>99.61449848710653</v>
      </c>
      <c r="Q33">
        <v>45.002032244953256</v>
      </c>
      <c r="R33">
        <v>5.0002258049948063</v>
      </c>
      <c r="S33">
        <v>19.000858058980263</v>
      </c>
      <c r="T33">
        <v>52.822385403965136</v>
      </c>
      <c r="U33" s="114">
        <f t="shared" si="2"/>
        <v>221.44000000000003</v>
      </c>
      <c r="V33" s="112">
        <f t="shared" si="3"/>
        <v>0</v>
      </c>
      <c r="Y33">
        <f>BAWANA!AW33+BAWANA!AX33</f>
        <v>24.28</v>
      </c>
      <c r="Z33">
        <f>BAWANA!BD33+BAWANA!BE33</f>
        <v>24.28</v>
      </c>
      <c r="AA33">
        <f>BAWANA!X33+BAWANA!Y33</f>
        <v>24.28</v>
      </c>
      <c r="AB33">
        <f>BAWANA!AE33+BAWANA!AF33</f>
        <v>24.28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221.44</v>
      </c>
      <c r="E34">
        <f>BAWANA!AM34</f>
        <v>0</v>
      </c>
      <c r="F34">
        <f t="shared" si="4"/>
        <v>256</v>
      </c>
      <c r="G34">
        <f t="shared" si="5"/>
        <v>221.44</v>
      </c>
      <c r="H34" s="112"/>
      <c r="I34">
        <f>BRPL_EOD!AI34+BRPL_EOD!AJ34</f>
        <v>99.61</v>
      </c>
      <c r="J34">
        <f>BYPL_EOD!AI34+BYPL_EOD!AJ34</f>
        <v>45</v>
      </c>
      <c r="K34">
        <f>MES_EOD!AI34+MES_EOD!AJ34</f>
        <v>5</v>
      </c>
      <c r="L34">
        <f>NDMC_EOD!AI34+NDMC_EOD!AJ34</f>
        <v>19</v>
      </c>
      <c r="M34">
        <f>TPDDL_EOD!AI34+TPDDL_EOD!AJ34</f>
        <v>52.82</v>
      </c>
      <c r="N34">
        <f t="shared" si="0"/>
        <v>221.43</v>
      </c>
      <c r="O34" s="112">
        <f t="shared" si="1"/>
        <v>9.9999999999909051E-3</v>
      </c>
      <c r="P34">
        <v>99.61449848710653</v>
      </c>
      <c r="Q34">
        <v>45.002032244953256</v>
      </c>
      <c r="R34">
        <v>5.0002258049948063</v>
      </c>
      <c r="S34">
        <v>19.000858058980263</v>
      </c>
      <c r="T34">
        <v>52.822385403965136</v>
      </c>
      <c r="U34" s="114">
        <f t="shared" si="2"/>
        <v>221.44000000000003</v>
      </c>
      <c r="V34" s="112">
        <f t="shared" si="3"/>
        <v>0</v>
      </c>
      <c r="Y34">
        <f>BAWANA!AW34+BAWANA!AX34</f>
        <v>24.28</v>
      </c>
      <c r="Z34">
        <f>BAWANA!BD34+BAWANA!BE34</f>
        <v>24.28</v>
      </c>
      <c r="AA34">
        <f>BAWANA!X34+BAWANA!Y34</f>
        <v>24.28</v>
      </c>
      <c r="AB34">
        <f>BAWANA!AE34+BAWANA!AF34</f>
        <v>24.28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221.44</v>
      </c>
      <c r="E35">
        <f>BAWANA!AM35</f>
        <v>0</v>
      </c>
      <c r="F35">
        <f t="shared" si="4"/>
        <v>256</v>
      </c>
      <c r="G35">
        <f t="shared" si="5"/>
        <v>221.44</v>
      </c>
      <c r="H35" s="112"/>
      <c r="I35">
        <f>BRPL_EOD!AI35+BRPL_EOD!AJ35</f>
        <v>99.61</v>
      </c>
      <c r="J35">
        <f>BYPL_EOD!AI35+BYPL_EOD!AJ35</f>
        <v>45</v>
      </c>
      <c r="K35">
        <f>MES_EOD!AI35+MES_EOD!AJ35</f>
        <v>5</v>
      </c>
      <c r="L35">
        <f>NDMC_EOD!AI35+NDMC_EOD!AJ35</f>
        <v>19</v>
      </c>
      <c r="M35">
        <f>TPDDL_EOD!AI35+TPDDL_EOD!AJ35</f>
        <v>52.82</v>
      </c>
      <c r="N35">
        <f t="shared" si="0"/>
        <v>221.43</v>
      </c>
      <c r="O35" s="112">
        <f t="shared" si="1"/>
        <v>9.9999999999909051E-3</v>
      </c>
      <c r="P35">
        <v>99.61449848710653</v>
      </c>
      <c r="Q35">
        <v>45.002032244953256</v>
      </c>
      <c r="R35">
        <v>5.0002258049948063</v>
      </c>
      <c r="S35">
        <v>19.000858058980263</v>
      </c>
      <c r="T35">
        <v>52.822385403965136</v>
      </c>
      <c r="U35" s="114">
        <f t="shared" si="2"/>
        <v>221.44000000000003</v>
      </c>
      <c r="V35" s="112">
        <f t="shared" si="3"/>
        <v>0</v>
      </c>
      <c r="Y35">
        <f>BAWANA!AW35+BAWANA!AX35</f>
        <v>24.28</v>
      </c>
      <c r="Z35">
        <f>BAWANA!BD35+BAWANA!BE35</f>
        <v>24.28</v>
      </c>
      <c r="AA35">
        <f>BAWANA!X35+BAWANA!Y35</f>
        <v>24.28</v>
      </c>
      <c r="AB35">
        <f>BAWANA!AE35+BAWANA!AF35</f>
        <v>24.28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221.44</v>
      </c>
      <c r="E36">
        <f>BAWANA!AM36</f>
        <v>0</v>
      </c>
      <c r="F36">
        <f t="shared" si="4"/>
        <v>256</v>
      </c>
      <c r="G36">
        <f t="shared" si="5"/>
        <v>221.44</v>
      </c>
      <c r="H36" s="112"/>
      <c r="I36">
        <f>BRPL_EOD!AI36+BRPL_EOD!AJ36</f>
        <v>99.61</v>
      </c>
      <c r="J36">
        <f>BYPL_EOD!AI36+BYPL_EOD!AJ36</f>
        <v>45</v>
      </c>
      <c r="K36">
        <f>MES_EOD!AI36+MES_EOD!AJ36</f>
        <v>5</v>
      </c>
      <c r="L36">
        <f>NDMC_EOD!AI36+NDMC_EOD!AJ36</f>
        <v>19</v>
      </c>
      <c r="M36">
        <f>TPDDL_EOD!AI36+TPDDL_EOD!AJ36</f>
        <v>52.82</v>
      </c>
      <c r="N36">
        <f t="shared" si="0"/>
        <v>221.43</v>
      </c>
      <c r="O36" s="112">
        <f t="shared" si="1"/>
        <v>9.9999999999909051E-3</v>
      </c>
      <c r="P36">
        <v>99.61449848710653</v>
      </c>
      <c r="Q36">
        <v>45.002032244953256</v>
      </c>
      <c r="R36">
        <v>5.0002258049948063</v>
      </c>
      <c r="S36">
        <v>19.000858058980263</v>
      </c>
      <c r="T36">
        <v>52.822385403965136</v>
      </c>
      <c r="U36" s="114">
        <f t="shared" si="2"/>
        <v>221.44000000000003</v>
      </c>
      <c r="V36" s="112">
        <f t="shared" si="3"/>
        <v>0</v>
      </c>
      <c r="Y36">
        <f>BAWANA!AW36+BAWANA!AX36</f>
        <v>24.28</v>
      </c>
      <c r="Z36">
        <f>BAWANA!BD36+BAWANA!BE36</f>
        <v>24.28</v>
      </c>
      <c r="AA36">
        <f>BAWANA!X36+BAWANA!Y36</f>
        <v>24.28</v>
      </c>
      <c r="AB36">
        <f>BAWANA!AE36+BAWANA!AF36</f>
        <v>24.28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221.44</v>
      </c>
      <c r="E37">
        <f>BAWANA!AM37</f>
        <v>0</v>
      </c>
      <c r="F37">
        <f t="shared" si="4"/>
        <v>256</v>
      </c>
      <c r="G37">
        <f t="shared" si="5"/>
        <v>221.44</v>
      </c>
      <c r="H37" s="112"/>
      <c r="I37">
        <f>BRPL_EOD!AI37+BRPL_EOD!AJ37</f>
        <v>99.61</v>
      </c>
      <c r="J37">
        <f>BYPL_EOD!AI37+BYPL_EOD!AJ37</f>
        <v>45</v>
      </c>
      <c r="K37">
        <f>MES_EOD!AI37+MES_EOD!AJ37</f>
        <v>5</v>
      </c>
      <c r="L37">
        <f>NDMC_EOD!AI37+NDMC_EOD!AJ37</f>
        <v>19</v>
      </c>
      <c r="M37">
        <f>TPDDL_EOD!AI37+TPDDL_EOD!AJ37</f>
        <v>52.82</v>
      </c>
      <c r="N37">
        <f t="shared" si="0"/>
        <v>221.43</v>
      </c>
      <c r="O37" s="112">
        <f t="shared" si="1"/>
        <v>9.9999999999909051E-3</v>
      </c>
      <c r="P37">
        <v>99.61449848710653</v>
      </c>
      <c r="Q37">
        <v>45.002032244953256</v>
      </c>
      <c r="R37">
        <v>5.0002258049948063</v>
      </c>
      <c r="S37">
        <v>19.000858058980263</v>
      </c>
      <c r="T37">
        <v>52.822385403965136</v>
      </c>
      <c r="U37" s="114">
        <f t="shared" si="2"/>
        <v>221.44000000000003</v>
      </c>
      <c r="V37" s="112">
        <f t="shared" si="3"/>
        <v>0</v>
      </c>
      <c r="Y37">
        <f>BAWANA!AW37+BAWANA!AX37</f>
        <v>24.28</v>
      </c>
      <c r="Z37">
        <f>BAWANA!BD37+BAWANA!BE37</f>
        <v>24.28</v>
      </c>
      <c r="AA37">
        <f>BAWANA!X37+BAWANA!Y37</f>
        <v>24.28</v>
      </c>
      <c r="AB37">
        <f>BAWANA!AE37+BAWANA!AF37</f>
        <v>24.28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221.44</v>
      </c>
      <c r="E38">
        <f>BAWANA!AM38</f>
        <v>0</v>
      </c>
      <c r="F38">
        <f t="shared" si="4"/>
        <v>256</v>
      </c>
      <c r="G38">
        <f t="shared" si="5"/>
        <v>221.44</v>
      </c>
      <c r="H38" s="112"/>
      <c r="I38">
        <f>BRPL_EOD!AI38+BRPL_EOD!AJ38</f>
        <v>99.61</v>
      </c>
      <c r="J38">
        <f>BYPL_EOD!AI38+BYPL_EOD!AJ38</f>
        <v>45</v>
      </c>
      <c r="K38">
        <f>MES_EOD!AI38+MES_EOD!AJ38</f>
        <v>5</v>
      </c>
      <c r="L38">
        <f>NDMC_EOD!AI38+NDMC_EOD!AJ38</f>
        <v>19</v>
      </c>
      <c r="M38">
        <f>TPDDL_EOD!AI38+TPDDL_EOD!AJ38</f>
        <v>52.82</v>
      </c>
      <c r="N38">
        <f t="shared" si="0"/>
        <v>221.43</v>
      </c>
      <c r="O38" s="112">
        <f t="shared" si="1"/>
        <v>9.9999999999909051E-3</v>
      </c>
      <c r="P38">
        <v>99.61449848710653</v>
      </c>
      <c r="Q38">
        <v>45.002032244953256</v>
      </c>
      <c r="R38">
        <v>5.0002258049948063</v>
      </c>
      <c r="S38">
        <v>19.000858058980263</v>
      </c>
      <c r="T38">
        <v>52.822385403965136</v>
      </c>
      <c r="U38" s="114">
        <f t="shared" si="2"/>
        <v>221.44000000000003</v>
      </c>
      <c r="V38" s="112">
        <f t="shared" si="3"/>
        <v>0</v>
      </c>
      <c r="Y38">
        <f>BAWANA!AW38+BAWANA!AX38</f>
        <v>24.28</v>
      </c>
      <c r="Z38">
        <f>BAWANA!BD38+BAWANA!BE38</f>
        <v>24.28</v>
      </c>
      <c r="AA38">
        <f>BAWANA!X38+BAWANA!Y38</f>
        <v>24.28</v>
      </c>
      <c r="AB38">
        <f>BAWANA!AE38+BAWANA!AF38</f>
        <v>24.28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216.01999999999998</v>
      </c>
      <c r="E39">
        <f>BAWANA!AM39</f>
        <v>0</v>
      </c>
      <c r="F39">
        <f t="shared" si="4"/>
        <v>256</v>
      </c>
      <c r="G39">
        <f t="shared" si="5"/>
        <v>216.01999999999998</v>
      </c>
      <c r="H39" s="112"/>
      <c r="I39">
        <f>BRPL_EOD!AI39+BRPL_EOD!AJ39</f>
        <v>84.02</v>
      </c>
      <c r="J39">
        <f>BYPL_EOD!AI39+BYPL_EOD!AJ39</f>
        <v>48.59</v>
      </c>
      <c r="K39">
        <f>MES_EOD!AI39+MES_EOD!AJ39</f>
        <v>5</v>
      </c>
      <c r="L39">
        <f>NDMC_EOD!AI39+NDMC_EOD!AJ39</f>
        <v>19.690000000000001</v>
      </c>
      <c r="M39">
        <f>TPDDL_EOD!AI39+TPDDL_EOD!AJ39</f>
        <v>58.71</v>
      </c>
      <c r="N39">
        <f t="shared" si="0"/>
        <v>216.01000000000002</v>
      </c>
      <c r="O39" s="112">
        <f t="shared" si="1"/>
        <v>9.9999999999624833E-3</v>
      </c>
      <c r="P39">
        <v>84.02388963473912</v>
      </c>
      <c r="Q39">
        <v>48.592249432896622</v>
      </c>
      <c r="R39">
        <v>5.0002314707652413</v>
      </c>
      <c r="S39">
        <v>19.690911531873521</v>
      </c>
      <c r="T39">
        <v>58.712717929725464</v>
      </c>
      <c r="U39" s="114">
        <f t="shared" si="2"/>
        <v>216.01999999999998</v>
      </c>
      <c r="V39" s="112">
        <f t="shared" si="3"/>
        <v>0</v>
      </c>
      <c r="Y39">
        <f>BAWANA!AW39+BAWANA!AX39</f>
        <v>26.99</v>
      </c>
      <c r="Z39">
        <f>BAWANA!BD39+BAWANA!BE39</f>
        <v>26.99</v>
      </c>
      <c r="AA39">
        <f>BAWANA!X39+BAWANA!Y39</f>
        <v>26.99</v>
      </c>
      <c r="AB39">
        <f>BAWANA!AE39+BAWANA!AF39</f>
        <v>26.99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216.01999999999998</v>
      </c>
      <c r="E40">
        <f>BAWANA!AM40</f>
        <v>0</v>
      </c>
      <c r="F40">
        <f t="shared" si="4"/>
        <v>256</v>
      </c>
      <c r="G40">
        <f t="shared" si="5"/>
        <v>216.01999999999998</v>
      </c>
      <c r="H40" s="112"/>
      <c r="I40">
        <f>BRPL_EOD!AI40+BRPL_EOD!AJ40</f>
        <v>84.02</v>
      </c>
      <c r="J40">
        <f>BYPL_EOD!AI40+BYPL_EOD!AJ40</f>
        <v>48.59</v>
      </c>
      <c r="K40">
        <f>MES_EOD!AI40+MES_EOD!AJ40</f>
        <v>5</v>
      </c>
      <c r="L40">
        <f>NDMC_EOD!AI40+NDMC_EOD!AJ40</f>
        <v>19.690000000000001</v>
      </c>
      <c r="M40">
        <f>TPDDL_EOD!AI40+TPDDL_EOD!AJ40</f>
        <v>58.71</v>
      </c>
      <c r="N40">
        <f t="shared" si="0"/>
        <v>216.01000000000002</v>
      </c>
      <c r="O40" s="112">
        <f t="shared" si="1"/>
        <v>9.9999999999624833E-3</v>
      </c>
      <c r="P40">
        <v>84.02388963473912</v>
      </c>
      <c r="Q40">
        <v>48.592249432896622</v>
      </c>
      <c r="R40">
        <v>5.0002314707652413</v>
      </c>
      <c r="S40">
        <v>19.690911531873521</v>
      </c>
      <c r="T40">
        <v>58.712717929725464</v>
      </c>
      <c r="U40" s="114">
        <f t="shared" si="2"/>
        <v>216.01999999999998</v>
      </c>
      <c r="V40" s="112">
        <f t="shared" si="3"/>
        <v>0</v>
      </c>
      <c r="Y40">
        <f>BAWANA!AW40+BAWANA!AX40</f>
        <v>26.99</v>
      </c>
      <c r="Z40">
        <f>BAWANA!BD40+BAWANA!BE40</f>
        <v>26.99</v>
      </c>
      <c r="AA40">
        <f>BAWANA!X40+BAWANA!Y40</f>
        <v>26.99</v>
      </c>
      <c r="AB40">
        <f>BAWANA!AE40+BAWANA!AF40</f>
        <v>26.99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216.01999999999998</v>
      </c>
      <c r="E41">
        <f>BAWANA!AM41</f>
        <v>0</v>
      </c>
      <c r="F41">
        <f t="shared" si="4"/>
        <v>256</v>
      </c>
      <c r="G41">
        <f t="shared" si="5"/>
        <v>216.01999999999998</v>
      </c>
      <c r="H41" s="112"/>
      <c r="I41">
        <f>BRPL_EOD!AI41+BRPL_EOD!AJ41</f>
        <v>84.02</v>
      </c>
      <c r="J41">
        <f>BYPL_EOD!AI41+BYPL_EOD!AJ41</f>
        <v>48.59</v>
      </c>
      <c r="K41">
        <f>MES_EOD!AI41+MES_EOD!AJ41</f>
        <v>5</v>
      </c>
      <c r="L41">
        <f>NDMC_EOD!AI41+NDMC_EOD!AJ41</f>
        <v>19.690000000000001</v>
      </c>
      <c r="M41">
        <f>TPDDL_EOD!AI41+TPDDL_EOD!AJ41</f>
        <v>58.71</v>
      </c>
      <c r="N41">
        <f t="shared" si="0"/>
        <v>216.01000000000002</v>
      </c>
      <c r="O41" s="112">
        <f t="shared" si="1"/>
        <v>9.9999999999624833E-3</v>
      </c>
      <c r="P41">
        <v>84.02388963473912</v>
      </c>
      <c r="Q41">
        <v>48.592249432896622</v>
      </c>
      <c r="R41">
        <v>5.0002314707652413</v>
      </c>
      <c r="S41">
        <v>19.690911531873521</v>
      </c>
      <c r="T41">
        <v>58.712717929725464</v>
      </c>
      <c r="U41" s="114">
        <f t="shared" si="2"/>
        <v>216.01999999999998</v>
      </c>
      <c r="V41" s="112">
        <f t="shared" si="3"/>
        <v>0</v>
      </c>
      <c r="Y41">
        <f>BAWANA!AW41+BAWANA!AX41</f>
        <v>26.99</v>
      </c>
      <c r="Z41">
        <f>BAWANA!BD41+BAWANA!BE41</f>
        <v>26.99</v>
      </c>
      <c r="AA41">
        <f>BAWANA!X41+BAWANA!Y41</f>
        <v>26.99</v>
      </c>
      <c r="AB41">
        <f>BAWANA!AE41+BAWANA!AF41</f>
        <v>26.99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216.01999999999998</v>
      </c>
      <c r="E42">
        <f>BAWANA!AM42</f>
        <v>0</v>
      </c>
      <c r="F42">
        <f t="shared" si="4"/>
        <v>256</v>
      </c>
      <c r="G42">
        <f t="shared" si="5"/>
        <v>216.01999999999998</v>
      </c>
      <c r="H42" s="112"/>
      <c r="I42">
        <f>BRPL_EOD!AI42+BRPL_EOD!AJ42</f>
        <v>84.02</v>
      </c>
      <c r="J42">
        <f>BYPL_EOD!AI42+BYPL_EOD!AJ42</f>
        <v>48.59</v>
      </c>
      <c r="K42">
        <f>MES_EOD!AI42+MES_EOD!AJ42</f>
        <v>5</v>
      </c>
      <c r="L42">
        <f>NDMC_EOD!AI42+NDMC_EOD!AJ42</f>
        <v>19.690000000000001</v>
      </c>
      <c r="M42">
        <f>TPDDL_EOD!AI42+TPDDL_EOD!AJ42</f>
        <v>58.71</v>
      </c>
      <c r="N42">
        <f t="shared" si="0"/>
        <v>216.01000000000002</v>
      </c>
      <c r="O42" s="112">
        <f t="shared" si="1"/>
        <v>9.9999999999624833E-3</v>
      </c>
      <c r="P42">
        <v>84.02388963473912</v>
      </c>
      <c r="Q42">
        <v>48.592249432896622</v>
      </c>
      <c r="R42">
        <v>5.0002314707652413</v>
      </c>
      <c r="S42">
        <v>19.690911531873521</v>
      </c>
      <c r="T42">
        <v>58.712717929725464</v>
      </c>
      <c r="U42" s="114">
        <f t="shared" si="2"/>
        <v>216.01999999999998</v>
      </c>
      <c r="V42" s="112">
        <f t="shared" si="3"/>
        <v>0</v>
      </c>
      <c r="Y42">
        <f>BAWANA!AW42+BAWANA!AX42</f>
        <v>26.99</v>
      </c>
      <c r="Z42">
        <f>BAWANA!BD42+BAWANA!BE42</f>
        <v>26.99</v>
      </c>
      <c r="AA42">
        <f>BAWANA!X42+BAWANA!Y42</f>
        <v>26.99</v>
      </c>
      <c r="AB42">
        <f>BAWANA!AE42+BAWANA!AF42</f>
        <v>26.99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216.01999999999998</v>
      </c>
      <c r="E43">
        <f>BAWANA!AM43</f>
        <v>0</v>
      </c>
      <c r="F43">
        <f t="shared" si="4"/>
        <v>256</v>
      </c>
      <c r="G43">
        <f t="shared" si="5"/>
        <v>216.01999999999998</v>
      </c>
      <c r="H43" s="112"/>
      <c r="I43">
        <f>BRPL_EOD!AI43+BRPL_EOD!AJ43</f>
        <v>84.02</v>
      </c>
      <c r="J43">
        <f>BYPL_EOD!AI43+BYPL_EOD!AJ43</f>
        <v>48.59</v>
      </c>
      <c r="K43">
        <f>MES_EOD!AI43+MES_EOD!AJ43</f>
        <v>5</v>
      </c>
      <c r="L43">
        <f>NDMC_EOD!AI43+NDMC_EOD!AJ43</f>
        <v>19.690000000000001</v>
      </c>
      <c r="M43">
        <f>TPDDL_EOD!AI43+TPDDL_EOD!AJ43</f>
        <v>58.71</v>
      </c>
      <c r="N43">
        <f t="shared" si="0"/>
        <v>216.01000000000002</v>
      </c>
      <c r="O43" s="112">
        <f t="shared" si="1"/>
        <v>9.9999999999624833E-3</v>
      </c>
      <c r="P43">
        <v>84.02388963473912</v>
      </c>
      <c r="Q43">
        <v>48.592249432896622</v>
      </c>
      <c r="R43">
        <v>5.0002314707652413</v>
      </c>
      <c r="S43">
        <v>19.690911531873521</v>
      </c>
      <c r="T43">
        <v>58.712717929725464</v>
      </c>
      <c r="U43" s="114">
        <f t="shared" si="2"/>
        <v>216.01999999999998</v>
      </c>
      <c r="V43" s="112">
        <f t="shared" si="3"/>
        <v>0</v>
      </c>
      <c r="Y43">
        <f>BAWANA!AW43+BAWANA!AX43</f>
        <v>26.99</v>
      </c>
      <c r="Z43">
        <f>BAWANA!BD43+BAWANA!BE43</f>
        <v>26.99</v>
      </c>
      <c r="AA43">
        <f>BAWANA!X43+BAWANA!Y43</f>
        <v>26.99</v>
      </c>
      <c r="AB43">
        <f>BAWANA!AE43+BAWANA!AF43</f>
        <v>26.99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216.01999999999998</v>
      </c>
      <c r="E44">
        <f>BAWANA!AM44</f>
        <v>0</v>
      </c>
      <c r="F44">
        <f t="shared" si="4"/>
        <v>256</v>
      </c>
      <c r="G44">
        <f t="shared" si="5"/>
        <v>216.01999999999998</v>
      </c>
      <c r="H44" s="112"/>
      <c r="I44">
        <f>BRPL_EOD!AI44+BRPL_EOD!AJ44</f>
        <v>84.02</v>
      </c>
      <c r="J44">
        <f>BYPL_EOD!AI44+BYPL_EOD!AJ44</f>
        <v>48.59</v>
      </c>
      <c r="K44">
        <f>MES_EOD!AI44+MES_EOD!AJ44</f>
        <v>5</v>
      </c>
      <c r="L44">
        <f>NDMC_EOD!AI44+NDMC_EOD!AJ44</f>
        <v>19.690000000000001</v>
      </c>
      <c r="M44">
        <f>TPDDL_EOD!AI44+TPDDL_EOD!AJ44</f>
        <v>58.71</v>
      </c>
      <c r="N44">
        <f t="shared" si="0"/>
        <v>216.01000000000002</v>
      </c>
      <c r="O44" s="112">
        <f t="shared" si="1"/>
        <v>9.9999999999624833E-3</v>
      </c>
      <c r="P44">
        <v>84.02388963473912</v>
      </c>
      <c r="Q44">
        <v>48.592249432896622</v>
      </c>
      <c r="R44">
        <v>5.0002314707652413</v>
      </c>
      <c r="S44">
        <v>19.690911531873521</v>
      </c>
      <c r="T44">
        <v>58.712717929725464</v>
      </c>
      <c r="U44" s="114">
        <f t="shared" si="2"/>
        <v>216.01999999999998</v>
      </c>
      <c r="V44" s="112">
        <f t="shared" si="3"/>
        <v>0</v>
      </c>
      <c r="Y44">
        <f>BAWANA!AW44+BAWANA!AX44</f>
        <v>26.99</v>
      </c>
      <c r="Z44">
        <f>BAWANA!BD44+BAWANA!BE44</f>
        <v>26.99</v>
      </c>
      <c r="AA44">
        <f>BAWANA!X44+BAWANA!Y44</f>
        <v>26.99</v>
      </c>
      <c r="AB44">
        <f>BAWANA!AE44+BAWANA!AF44</f>
        <v>26.99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216.01999999999998</v>
      </c>
      <c r="E45">
        <f>BAWANA!AM45</f>
        <v>0</v>
      </c>
      <c r="F45">
        <f t="shared" si="4"/>
        <v>256</v>
      </c>
      <c r="G45">
        <f t="shared" si="5"/>
        <v>216.01999999999998</v>
      </c>
      <c r="H45" s="112"/>
      <c r="I45">
        <f>BRPL_EOD!AI45+BRPL_EOD!AJ45</f>
        <v>84.02</v>
      </c>
      <c r="J45">
        <f>BYPL_EOD!AI45+BYPL_EOD!AJ45</f>
        <v>48.59</v>
      </c>
      <c r="K45">
        <f>MES_EOD!AI45+MES_EOD!AJ45</f>
        <v>5</v>
      </c>
      <c r="L45">
        <f>NDMC_EOD!AI45+NDMC_EOD!AJ45</f>
        <v>19.690000000000001</v>
      </c>
      <c r="M45">
        <f>TPDDL_EOD!AI45+TPDDL_EOD!AJ45</f>
        <v>58.71</v>
      </c>
      <c r="N45">
        <f t="shared" si="0"/>
        <v>216.01000000000002</v>
      </c>
      <c r="O45" s="112">
        <f t="shared" si="1"/>
        <v>9.9999999999624833E-3</v>
      </c>
      <c r="P45">
        <v>84.02388963473912</v>
      </c>
      <c r="Q45">
        <v>48.592249432896622</v>
      </c>
      <c r="R45">
        <v>5.0002314707652413</v>
      </c>
      <c r="S45">
        <v>19.690911531873521</v>
      </c>
      <c r="T45">
        <v>58.712717929725464</v>
      </c>
      <c r="U45" s="114">
        <f t="shared" si="2"/>
        <v>216.01999999999998</v>
      </c>
      <c r="V45" s="112">
        <f t="shared" si="3"/>
        <v>0</v>
      </c>
      <c r="Y45">
        <f>BAWANA!AW45+BAWANA!AX45</f>
        <v>26.99</v>
      </c>
      <c r="Z45">
        <f>BAWANA!BD45+BAWANA!BE45</f>
        <v>26.99</v>
      </c>
      <c r="AA45">
        <f>BAWANA!X45+BAWANA!Y45</f>
        <v>26.99</v>
      </c>
      <c r="AB45">
        <f>BAWANA!AE45+BAWANA!AF45</f>
        <v>26.99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216.01999999999998</v>
      </c>
      <c r="E46">
        <f>BAWANA!AM46</f>
        <v>0</v>
      </c>
      <c r="F46">
        <f t="shared" si="4"/>
        <v>256</v>
      </c>
      <c r="G46">
        <f t="shared" si="5"/>
        <v>216.01999999999998</v>
      </c>
      <c r="H46" s="112"/>
      <c r="I46">
        <f>BRPL_EOD!AI46+BRPL_EOD!AJ46</f>
        <v>84.02</v>
      </c>
      <c r="J46">
        <f>BYPL_EOD!AI46+BYPL_EOD!AJ46</f>
        <v>48.59</v>
      </c>
      <c r="K46">
        <f>MES_EOD!AI46+MES_EOD!AJ46</f>
        <v>5</v>
      </c>
      <c r="L46">
        <f>NDMC_EOD!AI46+NDMC_EOD!AJ46</f>
        <v>19.690000000000001</v>
      </c>
      <c r="M46">
        <f>TPDDL_EOD!AI46+TPDDL_EOD!AJ46</f>
        <v>58.71</v>
      </c>
      <c r="N46">
        <f t="shared" si="0"/>
        <v>216.01000000000002</v>
      </c>
      <c r="O46" s="112">
        <f t="shared" si="1"/>
        <v>9.9999999999624833E-3</v>
      </c>
      <c r="P46">
        <v>84.02388963473912</v>
      </c>
      <c r="Q46">
        <v>48.592249432896622</v>
      </c>
      <c r="R46">
        <v>5.0002314707652413</v>
      </c>
      <c r="S46">
        <v>19.690911531873521</v>
      </c>
      <c r="T46">
        <v>58.712717929725464</v>
      </c>
      <c r="U46" s="114">
        <f t="shared" si="2"/>
        <v>216.01999999999998</v>
      </c>
      <c r="V46" s="112">
        <f t="shared" si="3"/>
        <v>0</v>
      </c>
      <c r="Y46">
        <f>BAWANA!AW46+BAWANA!AX46</f>
        <v>26.99</v>
      </c>
      <c r="Z46">
        <f>BAWANA!BD46+BAWANA!BE46</f>
        <v>26.99</v>
      </c>
      <c r="AA46">
        <f>BAWANA!X46+BAWANA!Y46</f>
        <v>26.99</v>
      </c>
      <c r="AB46">
        <f>BAWANA!AE46+BAWANA!AF46</f>
        <v>26.99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216.01999999999998</v>
      </c>
      <c r="E47">
        <f>BAWANA!AM47</f>
        <v>0</v>
      </c>
      <c r="F47">
        <f t="shared" si="4"/>
        <v>256</v>
      </c>
      <c r="G47">
        <f t="shared" si="5"/>
        <v>216.01999999999998</v>
      </c>
      <c r="H47" s="112"/>
      <c r="I47">
        <f>BRPL_EOD!AI47+BRPL_EOD!AJ47</f>
        <v>84.02</v>
      </c>
      <c r="J47">
        <f>BYPL_EOD!AI47+BYPL_EOD!AJ47</f>
        <v>48.59</v>
      </c>
      <c r="K47">
        <f>MES_EOD!AI47+MES_EOD!AJ47</f>
        <v>5</v>
      </c>
      <c r="L47">
        <f>NDMC_EOD!AI47+NDMC_EOD!AJ47</f>
        <v>19.690000000000001</v>
      </c>
      <c r="M47">
        <f>TPDDL_EOD!AI47+TPDDL_EOD!AJ47</f>
        <v>58.71</v>
      </c>
      <c r="N47">
        <f t="shared" si="0"/>
        <v>216.01000000000002</v>
      </c>
      <c r="O47" s="112">
        <f t="shared" si="1"/>
        <v>9.9999999999624833E-3</v>
      </c>
      <c r="P47">
        <v>84.02388963473912</v>
      </c>
      <c r="Q47">
        <v>48.592249432896622</v>
      </c>
      <c r="R47">
        <v>5.0002314707652413</v>
      </c>
      <c r="S47">
        <v>19.690911531873521</v>
      </c>
      <c r="T47">
        <v>58.712717929725464</v>
      </c>
      <c r="U47" s="114">
        <f t="shared" si="2"/>
        <v>216.01999999999998</v>
      </c>
      <c r="V47" s="112">
        <f t="shared" si="3"/>
        <v>0</v>
      </c>
      <c r="Y47">
        <f>BAWANA!AW47+BAWANA!AX47</f>
        <v>26.99</v>
      </c>
      <c r="Z47">
        <f>BAWANA!BD47+BAWANA!BE47</f>
        <v>26.99</v>
      </c>
      <c r="AA47">
        <f>BAWANA!X47+BAWANA!Y47</f>
        <v>26.99</v>
      </c>
      <c r="AB47">
        <f>BAWANA!AE47+BAWANA!AF47</f>
        <v>26.99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216.01999999999998</v>
      </c>
      <c r="E48">
        <f>BAWANA!AM48</f>
        <v>0</v>
      </c>
      <c r="F48">
        <f t="shared" si="4"/>
        <v>256</v>
      </c>
      <c r="G48">
        <f t="shared" si="5"/>
        <v>216.01999999999998</v>
      </c>
      <c r="H48" s="112"/>
      <c r="I48">
        <f>BRPL_EOD!AI48+BRPL_EOD!AJ48</f>
        <v>84.02</v>
      </c>
      <c r="J48">
        <f>BYPL_EOD!AI48+BYPL_EOD!AJ48</f>
        <v>48.59</v>
      </c>
      <c r="K48">
        <f>MES_EOD!AI48+MES_EOD!AJ48</f>
        <v>5</v>
      </c>
      <c r="L48">
        <f>NDMC_EOD!AI48+NDMC_EOD!AJ48</f>
        <v>19.690000000000001</v>
      </c>
      <c r="M48">
        <f>TPDDL_EOD!AI48+TPDDL_EOD!AJ48</f>
        <v>58.71</v>
      </c>
      <c r="N48">
        <f t="shared" si="0"/>
        <v>216.01000000000002</v>
      </c>
      <c r="O48" s="112">
        <f t="shared" si="1"/>
        <v>9.9999999999624833E-3</v>
      </c>
      <c r="P48">
        <v>84.02388963473912</v>
      </c>
      <c r="Q48">
        <v>48.592249432896622</v>
      </c>
      <c r="R48">
        <v>5.0002314707652413</v>
      </c>
      <c r="S48">
        <v>19.690911531873521</v>
      </c>
      <c r="T48">
        <v>58.712717929725464</v>
      </c>
      <c r="U48" s="114">
        <f t="shared" si="2"/>
        <v>216.01999999999998</v>
      </c>
      <c r="V48" s="112">
        <f t="shared" si="3"/>
        <v>0</v>
      </c>
      <c r="Y48">
        <f>BAWANA!AW48+BAWANA!AX48</f>
        <v>26.99</v>
      </c>
      <c r="Z48">
        <f>BAWANA!BD48+BAWANA!BE48</f>
        <v>26.99</v>
      </c>
      <c r="AA48">
        <f>BAWANA!X48+BAWANA!Y48</f>
        <v>26.99</v>
      </c>
      <c r="AB48">
        <f>BAWANA!AE48+BAWANA!AF48</f>
        <v>26.99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216.01999999999998</v>
      </c>
      <c r="E49">
        <f>BAWANA!AM49</f>
        <v>0</v>
      </c>
      <c r="F49">
        <f t="shared" si="4"/>
        <v>256</v>
      </c>
      <c r="G49">
        <f t="shared" si="5"/>
        <v>216.01999999999998</v>
      </c>
      <c r="H49" s="112"/>
      <c r="I49">
        <f>BRPL_EOD!AI49+BRPL_EOD!AJ49</f>
        <v>84.02</v>
      </c>
      <c r="J49">
        <f>BYPL_EOD!AI49+BYPL_EOD!AJ49</f>
        <v>48.59</v>
      </c>
      <c r="K49">
        <f>MES_EOD!AI49+MES_EOD!AJ49</f>
        <v>5</v>
      </c>
      <c r="L49">
        <f>NDMC_EOD!AI49+NDMC_EOD!AJ49</f>
        <v>19.690000000000001</v>
      </c>
      <c r="M49">
        <f>TPDDL_EOD!AI49+TPDDL_EOD!AJ49</f>
        <v>58.71</v>
      </c>
      <c r="N49">
        <f t="shared" si="0"/>
        <v>216.01000000000002</v>
      </c>
      <c r="O49" s="112">
        <f t="shared" si="1"/>
        <v>9.9999999999624833E-3</v>
      </c>
      <c r="P49">
        <v>84.02388963473912</v>
      </c>
      <c r="Q49">
        <v>48.592249432896622</v>
      </c>
      <c r="R49">
        <v>5.0002314707652413</v>
      </c>
      <c r="S49">
        <v>19.690911531873521</v>
      </c>
      <c r="T49">
        <v>58.712717929725464</v>
      </c>
      <c r="U49" s="114">
        <f t="shared" si="2"/>
        <v>216.01999999999998</v>
      </c>
      <c r="V49" s="112">
        <f t="shared" si="3"/>
        <v>0</v>
      </c>
      <c r="Y49">
        <f>BAWANA!AW49+BAWANA!AX49</f>
        <v>26.99</v>
      </c>
      <c r="Z49">
        <f>BAWANA!BD49+BAWANA!BE49</f>
        <v>26.99</v>
      </c>
      <c r="AA49">
        <f>BAWANA!X49+BAWANA!Y49</f>
        <v>26.99</v>
      </c>
      <c r="AB49">
        <f>BAWANA!AE49+BAWANA!AF49</f>
        <v>26.99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216.01999999999998</v>
      </c>
      <c r="E50">
        <f>BAWANA!AM50</f>
        <v>0</v>
      </c>
      <c r="F50">
        <f t="shared" si="4"/>
        <v>256</v>
      </c>
      <c r="G50">
        <f t="shared" si="5"/>
        <v>216.01999999999998</v>
      </c>
      <c r="H50" s="112"/>
      <c r="I50">
        <f>BRPL_EOD!AI50+BRPL_EOD!AJ50</f>
        <v>84.02</v>
      </c>
      <c r="J50">
        <f>BYPL_EOD!AI50+BYPL_EOD!AJ50</f>
        <v>48.59</v>
      </c>
      <c r="K50">
        <f>MES_EOD!AI50+MES_EOD!AJ50</f>
        <v>5</v>
      </c>
      <c r="L50">
        <f>NDMC_EOD!AI50+NDMC_EOD!AJ50</f>
        <v>19.690000000000001</v>
      </c>
      <c r="M50">
        <f>TPDDL_EOD!AI50+TPDDL_EOD!AJ50</f>
        <v>58.71</v>
      </c>
      <c r="N50">
        <f t="shared" si="0"/>
        <v>216.01000000000002</v>
      </c>
      <c r="O50" s="112">
        <f t="shared" si="1"/>
        <v>9.9999999999624833E-3</v>
      </c>
      <c r="P50">
        <v>84.02388963473912</v>
      </c>
      <c r="Q50">
        <v>48.592249432896622</v>
      </c>
      <c r="R50">
        <v>5.0002314707652413</v>
      </c>
      <c r="S50">
        <v>19.690911531873521</v>
      </c>
      <c r="T50">
        <v>58.712717929725464</v>
      </c>
      <c r="U50" s="114">
        <f t="shared" si="2"/>
        <v>216.01999999999998</v>
      </c>
      <c r="V50" s="112">
        <f t="shared" si="3"/>
        <v>0</v>
      </c>
      <c r="Y50">
        <f>BAWANA!AW50+BAWANA!AX50</f>
        <v>26.99</v>
      </c>
      <c r="Z50">
        <f>BAWANA!BD50+BAWANA!BE50</f>
        <v>26.99</v>
      </c>
      <c r="AA50">
        <f>BAWANA!X50+BAWANA!Y50</f>
        <v>26.99</v>
      </c>
      <c r="AB50">
        <f>BAWANA!AE50+BAWANA!AF50</f>
        <v>26.99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216.01999999999998</v>
      </c>
      <c r="E51">
        <f>BAWANA!AM51</f>
        <v>0</v>
      </c>
      <c r="F51">
        <f t="shared" si="4"/>
        <v>256</v>
      </c>
      <c r="G51">
        <f t="shared" si="5"/>
        <v>216.01999999999998</v>
      </c>
      <c r="H51" s="112"/>
      <c r="I51">
        <f>BRPL_EOD!AI51+BRPL_EOD!AJ51</f>
        <v>84.02</v>
      </c>
      <c r="J51">
        <f>BYPL_EOD!AI51+BYPL_EOD!AJ51</f>
        <v>48.59</v>
      </c>
      <c r="K51">
        <f>MES_EOD!AI51+MES_EOD!AJ51</f>
        <v>5</v>
      </c>
      <c r="L51">
        <f>NDMC_EOD!AI51+NDMC_EOD!AJ51</f>
        <v>19.690000000000001</v>
      </c>
      <c r="M51">
        <f>TPDDL_EOD!AI51+TPDDL_EOD!AJ51</f>
        <v>58.71</v>
      </c>
      <c r="N51">
        <f t="shared" si="0"/>
        <v>216.01000000000002</v>
      </c>
      <c r="O51" s="112">
        <f t="shared" si="1"/>
        <v>9.9999999999624833E-3</v>
      </c>
      <c r="P51">
        <v>84.02388963473912</v>
      </c>
      <c r="Q51">
        <v>48.592249432896622</v>
      </c>
      <c r="R51">
        <v>5.0002314707652413</v>
      </c>
      <c r="S51">
        <v>19.690911531873521</v>
      </c>
      <c r="T51">
        <v>58.712717929725464</v>
      </c>
      <c r="U51" s="114">
        <f t="shared" si="2"/>
        <v>216.01999999999998</v>
      </c>
      <c r="V51" s="112">
        <f t="shared" si="3"/>
        <v>0</v>
      </c>
      <c r="Y51">
        <f>BAWANA!AW51+BAWANA!AX51</f>
        <v>26.99</v>
      </c>
      <c r="Z51">
        <f>BAWANA!BD51+BAWANA!BE51</f>
        <v>26.99</v>
      </c>
      <c r="AA51">
        <f>BAWANA!X51+BAWANA!Y51</f>
        <v>26.99</v>
      </c>
      <c r="AB51">
        <f>BAWANA!AE51+BAWANA!AF51</f>
        <v>26.99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216.01999999999998</v>
      </c>
      <c r="E52">
        <f>BAWANA!AM52</f>
        <v>0</v>
      </c>
      <c r="F52">
        <f t="shared" si="4"/>
        <v>256</v>
      </c>
      <c r="G52">
        <f t="shared" si="5"/>
        <v>216.01999999999998</v>
      </c>
      <c r="H52" s="112"/>
      <c r="I52">
        <f>BRPL_EOD!AI52+BRPL_EOD!AJ52</f>
        <v>84.02</v>
      </c>
      <c r="J52">
        <f>BYPL_EOD!AI52+BYPL_EOD!AJ52</f>
        <v>48.59</v>
      </c>
      <c r="K52">
        <f>MES_EOD!AI52+MES_EOD!AJ52</f>
        <v>5</v>
      </c>
      <c r="L52">
        <f>NDMC_EOD!AI52+NDMC_EOD!AJ52</f>
        <v>19.690000000000001</v>
      </c>
      <c r="M52">
        <f>TPDDL_EOD!AI52+TPDDL_EOD!AJ52</f>
        <v>58.71</v>
      </c>
      <c r="N52">
        <f t="shared" si="0"/>
        <v>216.01000000000002</v>
      </c>
      <c r="O52" s="112">
        <f t="shared" si="1"/>
        <v>9.9999999999624833E-3</v>
      </c>
      <c r="P52">
        <v>84.02388963473912</v>
      </c>
      <c r="Q52">
        <v>48.592249432896622</v>
      </c>
      <c r="R52">
        <v>5.0002314707652413</v>
      </c>
      <c r="S52">
        <v>19.690911531873521</v>
      </c>
      <c r="T52">
        <v>58.712717929725464</v>
      </c>
      <c r="U52" s="114">
        <f t="shared" si="2"/>
        <v>216.01999999999998</v>
      </c>
      <c r="V52" s="112">
        <f t="shared" si="3"/>
        <v>0</v>
      </c>
      <c r="Y52">
        <f>BAWANA!AW52+BAWANA!AX52</f>
        <v>26.99</v>
      </c>
      <c r="Z52">
        <f>BAWANA!BD52+BAWANA!BE52</f>
        <v>26.99</v>
      </c>
      <c r="AA52">
        <f>BAWANA!X52+BAWANA!Y52</f>
        <v>26.99</v>
      </c>
      <c r="AB52">
        <f>BAWANA!AE52+BAWANA!AF52</f>
        <v>26.99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216.01999999999998</v>
      </c>
      <c r="E53">
        <f>BAWANA!AM53</f>
        <v>0</v>
      </c>
      <c r="F53">
        <f t="shared" si="4"/>
        <v>256</v>
      </c>
      <c r="G53">
        <f t="shared" si="5"/>
        <v>216.01999999999998</v>
      </c>
      <c r="H53" s="112"/>
      <c r="I53">
        <f>BRPL_EOD!AI53+BRPL_EOD!AJ53</f>
        <v>84.02</v>
      </c>
      <c r="J53">
        <f>BYPL_EOD!AI53+BYPL_EOD!AJ53</f>
        <v>48.59</v>
      </c>
      <c r="K53">
        <f>MES_EOD!AI53+MES_EOD!AJ53</f>
        <v>5</v>
      </c>
      <c r="L53">
        <f>NDMC_EOD!AI53+NDMC_EOD!AJ53</f>
        <v>19.690000000000001</v>
      </c>
      <c r="M53">
        <f>TPDDL_EOD!AI53+TPDDL_EOD!AJ53</f>
        <v>58.71</v>
      </c>
      <c r="N53">
        <f t="shared" si="0"/>
        <v>216.01000000000002</v>
      </c>
      <c r="O53" s="112">
        <f t="shared" si="1"/>
        <v>9.9999999999624833E-3</v>
      </c>
      <c r="P53">
        <v>84.02388963473912</v>
      </c>
      <c r="Q53">
        <v>48.592249432896622</v>
      </c>
      <c r="R53">
        <v>5.0002314707652413</v>
      </c>
      <c r="S53">
        <v>19.690911531873521</v>
      </c>
      <c r="T53">
        <v>58.712717929725464</v>
      </c>
      <c r="U53" s="114">
        <f t="shared" si="2"/>
        <v>216.01999999999998</v>
      </c>
      <c r="V53" s="112">
        <f t="shared" si="3"/>
        <v>0</v>
      </c>
      <c r="Y53">
        <f>BAWANA!AW53+BAWANA!AX53</f>
        <v>26.99</v>
      </c>
      <c r="Z53">
        <f>BAWANA!BD53+BAWANA!BE53</f>
        <v>26.99</v>
      </c>
      <c r="AA53">
        <f>BAWANA!X53+BAWANA!Y53</f>
        <v>26.99</v>
      </c>
      <c r="AB53">
        <f>BAWANA!AE53+BAWANA!AF53</f>
        <v>26.99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216.01999999999998</v>
      </c>
      <c r="E54">
        <f>BAWANA!AM54</f>
        <v>0</v>
      </c>
      <c r="F54">
        <f t="shared" si="4"/>
        <v>256</v>
      </c>
      <c r="G54">
        <f t="shared" si="5"/>
        <v>216.01999999999998</v>
      </c>
      <c r="H54" s="112"/>
      <c r="I54">
        <f>BRPL_EOD!AI54+BRPL_EOD!AJ54</f>
        <v>84.02</v>
      </c>
      <c r="J54">
        <f>BYPL_EOD!AI54+BYPL_EOD!AJ54</f>
        <v>48.59</v>
      </c>
      <c r="K54">
        <f>MES_EOD!AI54+MES_EOD!AJ54</f>
        <v>5</v>
      </c>
      <c r="L54">
        <f>NDMC_EOD!AI54+NDMC_EOD!AJ54</f>
        <v>19.690000000000001</v>
      </c>
      <c r="M54">
        <f>TPDDL_EOD!AI54+TPDDL_EOD!AJ54</f>
        <v>58.71</v>
      </c>
      <c r="N54">
        <f t="shared" si="0"/>
        <v>216.01000000000002</v>
      </c>
      <c r="O54" s="112">
        <f t="shared" si="1"/>
        <v>9.9999999999624833E-3</v>
      </c>
      <c r="P54">
        <v>84.02388963473912</v>
      </c>
      <c r="Q54">
        <v>48.592249432896622</v>
      </c>
      <c r="R54">
        <v>5.0002314707652413</v>
      </c>
      <c r="S54">
        <v>19.690911531873521</v>
      </c>
      <c r="T54">
        <v>58.712717929725464</v>
      </c>
      <c r="U54" s="114">
        <f t="shared" si="2"/>
        <v>216.01999999999998</v>
      </c>
      <c r="V54" s="112">
        <f t="shared" si="3"/>
        <v>0</v>
      </c>
      <c r="Y54">
        <f>BAWANA!AW54+BAWANA!AX54</f>
        <v>26.99</v>
      </c>
      <c r="Z54">
        <f>BAWANA!BD54+BAWANA!BE54</f>
        <v>26.99</v>
      </c>
      <c r="AA54">
        <f>BAWANA!X54+BAWANA!Y54</f>
        <v>26.99</v>
      </c>
      <c r="AB54">
        <f>BAWANA!AE54+BAWANA!AF54</f>
        <v>26.99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12"/>
      <c r="I55">
        <f>BRPL_EOD!AI55+BRPL_EOD!AJ55</f>
        <v>84.02</v>
      </c>
      <c r="J55">
        <f>BYPL_EOD!AI55+BYPL_EOD!AJ55</f>
        <v>48.59</v>
      </c>
      <c r="K55">
        <f>MES_EOD!AI55+MES_EOD!AJ55</f>
        <v>5</v>
      </c>
      <c r="L55">
        <f>NDMC_EOD!AI55+NDMC_EOD!AJ55</f>
        <v>19.690000000000001</v>
      </c>
      <c r="M55">
        <f>TPDDL_EOD!AI55+TPDDL_EOD!AJ55</f>
        <v>58.71</v>
      </c>
      <c r="N55">
        <f t="shared" si="0"/>
        <v>216.01000000000002</v>
      </c>
      <c r="O55" s="112">
        <f t="shared" si="1"/>
        <v>9.9999999999624833E-3</v>
      </c>
      <c r="P55">
        <v>84.02388963473912</v>
      </c>
      <c r="Q55">
        <v>48.592249432896622</v>
      </c>
      <c r="R55">
        <v>5.0002314707652413</v>
      </c>
      <c r="S55">
        <v>19.690911531873521</v>
      </c>
      <c r="T55">
        <v>58.712717929725464</v>
      </c>
      <c r="U55" s="114">
        <f t="shared" si="2"/>
        <v>216.01999999999998</v>
      </c>
      <c r="V55" s="112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12"/>
      <c r="I56">
        <f>BRPL_EOD!AI56+BRPL_EOD!AJ56</f>
        <v>84.02</v>
      </c>
      <c r="J56">
        <f>BYPL_EOD!AI56+BYPL_EOD!AJ56</f>
        <v>48.59</v>
      </c>
      <c r="K56">
        <f>MES_EOD!AI56+MES_EOD!AJ56</f>
        <v>5</v>
      </c>
      <c r="L56">
        <f>NDMC_EOD!AI56+NDMC_EOD!AJ56</f>
        <v>19.690000000000001</v>
      </c>
      <c r="M56">
        <f>TPDDL_EOD!AI56+TPDDL_EOD!AJ56</f>
        <v>58.71</v>
      </c>
      <c r="N56">
        <f t="shared" si="0"/>
        <v>216.01000000000002</v>
      </c>
      <c r="O56" s="112">
        <f t="shared" si="1"/>
        <v>9.9999999999624833E-3</v>
      </c>
      <c r="P56">
        <v>84.02388963473912</v>
      </c>
      <c r="Q56">
        <v>48.592249432896622</v>
      </c>
      <c r="R56">
        <v>5.0002314707652413</v>
      </c>
      <c r="S56">
        <v>19.690911531873521</v>
      </c>
      <c r="T56">
        <v>58.712717929725464</v>
      </c>
      <c r="U56" s="114">
        <f t="shared" si="2"/>
        <v>216.01999999999998</v>
      </c>
      <c r="V56" s="112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12"/>
      <c r="I57">
        <f>BRPL_EOD!AI57+BRPL_EOD!AJ57</f>
        <v>84.02</v>
      </c>
      <c r="J57">
        <f>BYPL_EOD!AI57+BYPL_EOD!AJ57</f>
        <v>48.59</v>
      </c>
      <c r="K57">
        <f>MES_EOD!AI57+MES_EOD!AJ57</f>
        <v>5</v>
      </c>
      <c r="L57">
        <f>NDMC_EOD!AI57+NDMC_EOD!AJ57</f>
        <v>19.690000000000001</v>
      </c>
      <c r="M57">
        <f>TPDDL_EOD!AI57+TPDDL_EOD!AJ57</f>
        <v>58.71</v>
      </c>
      <c r="N57">
        <f t="shared" si="0"/>
        <v>216.01000000000002</v>
      </c>
      <c r="O57" s="112">
        <f t="shared" si="1"/>
        <v>9.9999999999624833E-3</v>
      </c>
      <c r="P57">
        <v>84.02388963473912</v>
      </c>
      <c r="Q57">
        <v>48.592249432896622</v>
      </c>
      <c r="R57">
        <v>5.0002314707652413</v>
      </c>
      <c r="S57">
        <v>19.690911531873521</v>
      </c>
      <c r="T57">
        <v>58.712717929725464</v>
      </c>
      <c r="U57" s="114">
        <f t="shared" si="2"/>
        <v>216.01999999999998</v>
      </c>
      <c r="V57" s="112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12"/>
      <c r="I58">
        <f>BRPL_EOD!AI58+BRPL_EOD!AJ58</f>
        <v>84.02</v>
      </c>
      <c r="J58">
        <f>BYPL_EOD!AI58+BYPL_EOD!AJ58</f>
        <v>48.59</v>
      </c>
      <c r="K58">
        <f>MES_EOD!AI58+MES_EOD!AJ58</f>
        <v>5</v>
      </c>
      <c r="L58">
        <f>NDMC_EOD!AI58+NDMC_EOD!AJ58</f>
        <v>19.690000000000001</v>
      </c>
      <c r="M58">
        <f>TPDDL_EOD!AI58+TPDDL_EOD!AJ58</f>
        <v>58.71</v>
      </c>
      <c r="N58">
        <f t="shared" si="0"/>
        <v>216.01000000000002</v>
      </c>
      <c r="O58" s="112">
        <f t="shared" si="1"/>
        <v>9.9999999999624833E-3</v>
      </c>
      <c r="P58">
        <v>84.02388963473912</v>
      </c>
      <c r="Q58">
        <v>48.592249432896622</v>
      </c>
      <c r="R58">
        <v>5.0002314707652413</v>
      </c>
      <c r="S58">
        <v>19.690911531873521</v>
      </c>
      <c r="T58">
        <v>58.712717929725464</v>
      </c>
      <c r="U58" s="114">
        <f t="shared" si="2"/>
        <v>216.01999999999998</v>
      </c>
      <c r="V58" s="112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12"/>
      <c r="I59">
        <f>BRPL_EOD!AI59+BRPL_EOD!AJ59</f>
        <v>84.02</v>
      </c>
      <c r="J59">
        <f>BYPL_EOD!AI59+BYPL_EOD!AJ59</f>
        <v>48.59</v>
      </c>
      <c r="K59">
        <f>MES_EOD!AI59+MES_EOD!AJ59</f>
        <v>5</v>
      </c>
      <c r="L59">
        <f>NDMC_EOD!AI59+NDMC_EOD!AJ59</f>
        <v>19.690000000000001</v>
      </c>
      <c r="M59">
        <f>TPDDL_EOD!AI59+TPDDL_EOD!AJ59</f>
        <v>58.71</v>
      </c>
      <c r="N59">
        <f t="shared" si="0"/>
        <v>216.01000000000002</v>
      </c>
      <c r="O59" s="112">
        <f t="shared" si="1"/>
        <v>9.9999999999624833E-3</v>
      </c>
      <c r="P59">
        <v>84.02388963473912</v>
      </c>
      <c r="Q59">
        <v>48.592249432896622</v>
      </c>
      <c r="R59">
        <v>5.0002314707652413</v>
      </c>
      <c r="S59">
        <v>19.690911531873521</v>
      </c>
      <c r="T59">
        <v>58.712717929725464</v>
      </c>
      <c r="U59" s="114">
        <f t="shared" si="2"/>
        <v>216.01999999999998</v>
      </c>
      <c r="V59" s="112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12"/>
      <c r="I60">
        <f>BRPL_EOD!AI60+BRPL_EOD!AJ60</f>
        <v>84.02</v>
      </c>
      <c r="J60">
        <f>BYPL_EOD!AI60+BYPL_EOD!AJ60</f>
        <v>48.59</v>
      </c>
      <c r="K60">
        <f>MES_EOD!AI60+MES_EOD!AJ60</f>
        <v>5</v>
      </c>
      <c r="L60">
        <f>NDMC_EOD!AI60+NDMC_EOD!AJ60</f>
        <v>19.690000000000001</v>
      </c>
      <c r="M60">
        <f>TPDDL_EOD!AI60+TPDDL_EOD!AJ60</f>
        <v>58.71</v>
      </c>
      <c r="N60">
        <f t="shared" si="0"/>
        <v>216.01000000000002</v>
      </c>
      <c r="O60" s="112">
        <f t="shared" si="1"/>
        <v>9.9999999999624833E-3</v>
      </c>
      <c r="P60">
        <v>84.02388963473912</v>
      </c>
      <c r="Q60">
        <v>48.592249432896622</v>
      </c>
      <c r="R60">
        <v>5.0002314707652413</v>
      </c>
      <c r="S60">
        <v>19.690911531873521</v>
      </c>
      <c r="T60">
        <v>58.712717929725464</v>
      </c>
      <c r="U60" s="114">
        <f t="shared" si="2"/>
        <v>216.01999999999998</v>
      </c>
      <c r="V60" s="112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12"/>
      <c r="I61">
        <f>BRPL_EOD!AI61+BRPL_EOD!AJ61</f>
        <v>84.02</v>
      </c>
      <c r="J61">
        <f>BYPL_EOD!AI61+BYPL_EOD!AJ61</f>
        <v>48.59</v>
      </c>
      <c r="K61">
        <f>MES_EOD!AI61+MES_EOD!AJ61</f>
        <v>5</v>
      </c>
      <c r="L61">
        <f>NDMC_EOD!AI61+NDMC_EOD!AJ61</f>
        <v>19.690000000000001</v>
      </c>
      <c r="M61">
        <f>TPDDL_EOD!AI61+TPDDL_EOD!AJ61</f>
        <v>58.71</v>
      </c>
      <c r="N61">
        <f t="shared" si="0"/>
        <v>216.01000000000002</v>
      </c>
      <c r="O61" s="112">
        <f t="shared" si="1"/>
        <v>9.9999999999624833E-3</v>
      </c>
      <c r="P61">
        <v>84.02388963473912</v>
      </c>
      <c r="Q61">
        <v>48.592249432896622</v>
      </c>
      <c r="R61">
        <v>5.0002314707652413</v>
      </c>
      <c r="S61">
        <v>19.690911531873521</v>
      </c>
      <c r="T61">
        <v>58.712717929725464</v>
      </c>
      <c r="U61" s="114">
        <f t="shared" si="2"/>
        <v>216.01999999999998</v>
      </c>
      <c r="V61" s="112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12"/>
      <c r="I62">
        <f>BRPL_EOD!AI62+BRPL_EOD!AJ62</f>
        <v>84.02</v>
      </c>
      <c r="J62">
        <f>BYPL_EOD!AI62+BYPL_EOD!AJ62</f>
        <v>48.59</v>
      </c>
      <c r="K62">
        <f>MES_EOD!AI62+MES_EOD!AJ62</f>
        <v>5</v>
      </c>
      <c r="L62">
        <f>NDMC_EOD!AI62+NDMC_EOD!AJ62</f>
        <v>19.690000000000001</v>
      </c>
      <c r="M62">
        <f>TPDDL_EOD!AI62+TPDDL_EOD!AJ62</f>
        <v>58.71</v>
      </c>
      <c r="N62">
        <f t="shared" si="0"/>
        <v>216.01000000000002</v>
      </c>
      <c r="O62" s="112">
        <f t="shared" si="1"/>
        <v>9.9999999999624833E-3</v>
      </c>
      <c r="P62">
        <v>84.02388963473912</v>
      </c>
      <c r="Q62">
        <v>48.592249432896622</v>
      </c>
      <c r="R62">
        <v>5.0002314707652413</v>
      </c>
      <c r="S62">
        <v>19.690911531873521</v>
      </c>
      <c r="T62">
        <v>58.712717929725464</v>
      </c>
      <c r="U62" s="114">
        <f t="shared" si="2"/>
        <v>216.01999999999998</v>
      </c>
      <c r="V62" s="112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216.01999999999998</v>
      </c>
      <c r="E63">
        <f>BAWANA!AM63</f>
        <v>0</v>
      </c>
      <c r="F63">
        <f t="shared" si="4"/>
        <v>256</v>
      </c>
      <c r="G63">
        <f t="shared" si="5"/>
        <v>216.01999999999998</v>
      </c>
      <c r="H63" s="112"/>
      <c r="I63">
        <f>BRPL_EOD!AI63+BRPL_EOD!AJ63</f>
        <v>84.02</v>
      </c>
      <c r="J63">
        <f>BYPL_EOD!AI63+BYPL_EOD!AJ63</f>
        <v>48.59</v>
      </c>
      <c r="K63">
        <f>MES_EOD!AI63+MES_EOD!AJ63</f>
        <v>5</v>
      </c>
      <c r="L63">
        <f>NDMC_EOD!AI63+NDMC_EOD!AJ63</f>
        <v>19.690000000000001</v>
      </c>
      <c r="M63">
        <f>TPDDL_EOD!AI63+TPDDL_EOD!AJ63</f>
        <v>58.71</v>
      </c>
      <c r="N63">
        <f t="shared" si="0"/>
        <v>216.01000000000002</v>
      </c>
      <c r="O63" s="112">
        <f t="shared" si="1"/>
        <v>9.9999999999624833E-3</v>
      </c>
      <c r="P63">
        <v>84.02388963473912</v>
      </c>
      <c r="Q63">
        <v>48.592249432896622</v>
      </c>
      <c r="R63">
        <v>5.0002314707652413</v>
      </c>
      <c r="S63">
        <v>19.690911531873521</v>
      </c>
      <c r="T63">
        <v>58.712717929725464</v>
      </c>
      <c r="U63" s="114">
        <f t="shared" si="2"/>
        <v>216.01999999999998</v>
      </c>
      <c r="V63" s="112">
        <f t="shared" si="3"/>
        <v>0</v>
      </c>
      <c r="Y63">
        <f>BAWANA!AW63+BAWANA!AX63</f>
        <v>26.99</v>
      </c>
      <c r="Z63">
        <f>BAWANA!BD63+BAWANA!BE63</f>
        <v>26.99</v>
      </c>
      <c r="AA63">
        <f>BAWANA!X63+BAWANA!Y63</f>
        <v>26.99</v>
      </c>
      <c r="AB63">
        <f>BAWANA!AE63+BAWANA!AF63</f>
        <v>26.99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216.01999999999998</v>
      </c>
      <c r="E64">
        <f>BAWANA!AM64</f>
        <v>0</v>
      </c>
      <c r="F64">
        <f t="shared" si="4"/>
        <v>256</v>
      </c>
      <c r="G64">
        <f t="shared" si="5"/>
        <v>216.01999999999998</v>
      </c>
      <c r="H64" s="112"/>
      <c r="I64">
        <f>BRPL_EOD!AI64+BRPL_EOD!AJ64</f>
        <v>84.02</v>
      </c>
      <c r="J64">
        <f>BYPL_EOD!AI64+BYPL_EOD!AJ64</f>
        <v>48.59</v>
      </c>
      <c r="K64">
        <f>MES_EOD!AI64+MES_EOD!AJ64</f>
        <v>5</v>
      </c>
      <c r="L64">
        <f>NDMC_EOD!AI64+NDMC_EOD!AJ64</f>
        <v>19.690000000000001</v>
      </c>
      <c r="M64">
        <f>TPDDL_EOD!AI64+TPDDL_EOD!AJ64</f>
        <v>58.71</v>
      </c>
      <c r="N64">
        <f t="shared" si="0"/>
        <v>216.01000000000002</v>
      </c>
      <c r="O64" s="112">
        <f t="shared" si="1"/>
        <v>9.9999999999624833E-3</v>
      </c>
      <c r="P64">
        <v>84.02388963473912</v>
      </c>
      <c r="Q64">
        <v>48.592249432896622</v>
      </c>
      <c r="R64">
        <v>5.0002314707652413</v>
      </c>
      <c r="S64">
        <v>19.690911531873521</v>
      </c>
      <c r="T64">
        <v>58.712717929725464</v>
      </c>
      <c r="U64" s="114">
        <f t="shared" si="2"/>
        <v>216.01999999999998</v>
      </c>
      <c r="V64" s="112">
        <f t="shared" si="3"/>
        <v>0</v>
      </c>
      <c r="Y64">
        <f>BAWANA!AW64+BAWANA!AX64</f>
        <v>26.99</v>
      </c>
      <c r="Z64">
        <f>BAWANA!BD64+BAWANA!BE64</f>
        <v>26.99</v>
      </c>
      <c r="AA64">
        <f>BAWANA!X64+BAWANA!Y64</f>
        <v>26.99</v>
      </c>
      <c r="AB64">
        <f>BAWANA!AE64+BAWANA!AF64</f>
        <v>26.99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216.01999999999998</v>
      </c>
      <c r="E65">
        <f>BAWANA!AM65</f>
        <v>0</v>
      </c>
      <c r="F65">
        <f t="shared" si="4"/>
        <v>256</v>
      </c>
      <c r="G65">
        <f t="shared" si="5"/>
        <v>216.01999999999998</v>
      </c>
      <c r="H65" s="112"/>
      <c r="I65">
        <f>BRPL_EOD!AI65+BRPL_EOD!AJ65</f>
        <v>84.02</v>
      </c>
      <c r="J65">
        <f>BYPL_EOD!AI65+BYPL_EOD!AJ65</f>
        <v>48.59</v>
      </c>
      <c r="K65">
        <f>MES_EOD!AI65+MES_EOD!AJ65</f>
        <v>5</v>
      </c>
      <c r="L65">
        <f>NDMC_EOD!AI65+NDMC_EOD!AJ65</f>
        <v>19.690000000000001</v>
      </c>
      <c r="M65">
        <f>TPDDL_EOD!AI65+TPDDL_EOD!AJ65</f>
        <v>58.71</v>
      </c>
      <c r="N65">
        <f t="shared" si="0"/>
        <v>216.01000000000002</v>
      </c>
      <c r="O65" s="112">
        <f t="shared" si="1"/>
        <v>9.9999999999624833E-3</v>
      </c>
      <c r="P65">
        <v>84.02388963473912</v>
      </c>
      <c r="Q65">
        <v>48.592249432896622</v>
      </c>
      <c r="R65">
        <v>5.0002314707652413</v>
      </c>
      <c r="S65">
        <v>19.690911531873521</v>
      </c>
      <c r="T65">
        <v>58.712717929725464</v>
      </c>
      <c r="U65" s="114">
        <f t="shared" si="2"/>
        <v>216.01999999999998</v>
      </c>
      <c r="V65" s="112">
        <f t="shared" si="3"/>
        <v>0</v>
      </c>
      <c r="Y65">
        <f>BAWANA!AW65+BAWANA!AX65</f>
        <v>26.99</v>
      </c>
      <c r="Z65">
        <f>BAWANA!BD65+BAWANA!BE65</f>
        <v>26.99</v>
      </c>
      <c r="AA65">
        <f>BAWANA!X65+BAWANA!Y65</f>
        <v>26.99</v>
      </c>
      <c r="AB65">
        <f>BAWANA!AE65+BAWANA!AF65</f>
        <v>26.99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216.01999999999998</v>
      </c>
      <c r="E66">
        <f>BAWANA!AM66</f>
        <v>0</v>
      </c>
      <c r="F66">
        <f t="shared" si="4"/>
        <v>256</v>
      </c>
      <c r="G66">
        <f t="shared" si="5"/>
        <v>216.01999999999998</v>
      </c>
      <c r="H66" s="112"/>
      <c r="I66">
        <f>BRPL_EOD!AI66+BRPL_EOD!AJ66</f>
        <v>84.02</v>
      </c>
      <c r="J66">
        <f>BYPL_EOD!AI66+BYPL_EOD!AJ66</f>
        <v>48.59</v>
      </c>
      <c r="K66">
        <f>MES_EOD!AI66+MES_EOD!AJ66</f>
        <v>5</v>
      </c>
      <c r="L66">
        <f>NDMC_EOD!AI66+NDMC_EOD!AJ66</f>
        <v>19.690000000000001</v>
      </c>
      <c r="M66">
        <f>TPDDL_EOD!AI66+TPDDL_EOD!AJ66</f>
        <v>58.71</v>
      </c>
      <c r="N66">
        <f t="shared" si="0"/>
        <v>216.01000000000002</v>
      </c>
      <c r="O66" s="112">
        <f t="shared" si="1"/>
        <v>9.9999999999624833E-3</v>
      </c>
      <c r="P66">
        <v>84.02388963473912</v>
      </c>
      <c r="Q66">
        <v>48.592249432896622</v>
      </c>
      <c r="R66">
        <v>5.0002314707652413</v>
      </c>
      <c r="S66">
        <v>19.690911531873521</v>
      </c>
      <c r="T66">
        <v>58.712717929725464</v>
      </c>
      <c r="U66" s="114">
        <f t="shared" si="2"/>
        <v>216.01999999999998</v>
      </c>
      <c r="V66" s="112">
        <f t="shared" si="3"/>
        <v>0</v>
      </c>
      <c r="Y66">
        <f>BAWANA!AW66+BAWANA!AX66</f>
        <v>26.99</v>
      </c>
      <c r="Z66">
        <f>BAWANA!BD66+BAWANA!BE66</f>
        <v>26.99</v>
      </c>
      <c r="AA66">
        <f>BAWANA!X66+BAWANA!Y66</f>
        <v>26.99</v>
      </c>
      <c r="AB66">
        <f>BAWANA!AE66+BAWANA!AF66</f>
        <v>26.99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279</v>
      </c>
      <c r="E67">
        <f>BAWANA!AM67</f>
        <v>0</v>
      </c>
      <c r="F67">
        <f t="shared" si="4"/>
        <v>256</v>
      </c>
      <c r="G67">
        <f t="shared" si="5"/>
        <v>279</v>
      </c>
      <c r="H67" s="112"/>
      <c r="I67">
        <f>BRPL_EOD!AI67+BRPL_EOD!AJ67</f>
        <v>144.72999999999999</v>
      </c>
      <c r="J67">
        <f>BYPL_EOD!AI67+BYPL_EOD!AJ67</f>
        <v>43.59</v>
      </c>
      <c r="K67">
        <f>MES_EOD!AI67+MES_EOD!AJ67</f>
        <v>4.84</v>
      </c>
      <c r="L67">
        <f>NDMC_EOD!AI67+NDMC_EOD!AJ67</f>
        <v>18.41</v>
      </c>
      <c r="M67">
        <f>TPDDL_EOD!AI67+TPDDL_EOD!AJ67</f>
        <v>67.430000000000007</v>
      </c>
      <c r="N67">
        <f t="shared" ref="N67:N98" si="7">SUM(I67:M67)</f>
        <v>279</v>
      </c>
      <c r="O67" s="112">
        <f t="shared" ref="O67:O98" si="8">G67-N67</f>
        <v>0</v>
      </c>
      <c r="P67">
        <v>144.72999999999999</v>
      </c>
      <c r="Q67">
        <v>43.59</v>
      </c>
      <c r="R67">
        <v>4.84</v>
      </c>
      <c r="S67">
        <v>18.41</v>
      </c>
      <c r="T67">
        <v>67.430000000000007</v>
      </c>
      <c r="U67" s="114">
        <f t="shared" ref="U67:U98" si="9">SUM(P67:T67)</f>
        <v>279</v>
      </c>
      <c r="V67" s="112">
        <f t="shared" ref="V67:V99" si="10">G67-U67</f>
        <v>0</v>
      </c>
      <c r="Y67">
        <f>BAWANA!AW67+BAWANA!AX67</f>
        <v>31</v>
      </c>
      <c r="Z67">
        <f>BAWANA!BD67+BAWANA!BE67</f>
        <v>0</v>
      </c>
      <c r="AA67">
        <f>BAWANA!X67+BAWANA!Y67</f>
        <v>31</v>
      </c>
      <c r="AB67">
        <f>BAWANA!AE67+BAWANA!AF67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248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248</v>
      </c>
      <c r="H68" s="112"/>
      <c r="I68">
        <f>BRPL_EOD!AI68+BRPL_EOD!AJ68</f>
        <v>113.73</v>
      </c>
      <c r="J68">
        <f>BYPL_EOD!AI68+BYPL_EOD!AJ68</f>
        <v>43.59</v>
      </c>
      <c r="K68">
        <f>MES_EOD!AI68+MES_EOD!AJ68</f>
        <v>4.84</v>
      </c>
      <c r="L68">
        <f>NDMC_EOD!AI68+NDMC_EOD!AJ68</f>
        <v>18.41</v>
      </c>
      <c r="M68">
        <f>TPDDL_EOD!AI68+TPDDL_EOD!AJ68</f>
        <v>67.430000000000007</v>
      </c>
      <c r="N68">
        <f t="shared" si="7"/>
        <v>248</v>
      </c>
      <c r="O68" s="112">
        <f t="shared" si="8"/>
        <v>0</v>
      </c>
      <c r="P68">
        <v>113.73</v>
      </c>
      <c r="Q68">
        <v>43.59</v>
      </c>
      <c r="R68">
        <v>4.84</v>
      </c>
      <c r="S68">
        <v>18.41</v>
      </c>
      <c r="T68">
        <v>67.430000000000007</v>
      </c>
      <c r="U68" s="114">
        <f t="shared" si="9"/>
        <v>248</v>
      </c>
      <c r="V68" s="112">
        <f t="shared" si="10"/>
        <v>0</v>
      </c>
      <c r="Y68">
        <f>BAWANA!AW68+BAWANA!AX68</f>
        <v>31</v>
      </c>
      <c r="Z68">
        <f>BAWANA!BD68+BAWANA!BE68</f>
        <v>31</v>
      </c>
      <c r="AA68">
        <f>BAWANA!X68+BAWANA!Y68</f>
        <v>31</v>
      </c>
      <c r="AB68">
        <f>BAWANA!AE68+BAWANA!AF68</f>
        <v>31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248</v>
      </c>
      <c r="E69">
        <f>BAWANA!AM69</f>
        <v>0</v>
      </c>
      <c r="F69">
        <f t="shared" si="11"/>
        <v>256</v>
      </c>
      <c r="G69">
        <f t="shared" si="12"/>
        <v>248</v>
      </c>
      <c r="H69" s="112"/>
      <c r="I69">
        <f>BRPL_EOD!AI69+BRPL_EOD!AJ69</f>
        <v>110.25</v>
      </c>
      <c r="J69">
        <f>BYPL_EOD!AI69+BYPL_EOD!AJ69</f>
        <v>47.07</v>
      </c>
      <c r="K69">
        <f>MES_EOD!AI69+MES_EOD!AJ69</f>
        <v>4.84</v>
      </c>
      <c r="L69">
        <f>NDMC_EOD!AI69+NDMC_EOD!AJ69</f>
        <v>18.41</v>
      </c>
      <c r="M69">
        <f>TPDDL_EOD!AI69+TPDDL_EOD!AJ69</f>
        <v>67.430000000000007</v>
      </c>
      <c r="N69">
        <f t="shared" si="7"/>
        <v>248</v>
      </c>
      <c r="O69" s="112">
        <f t="shared" si="8"/>
        <v>0</v>
      </c>
      <c r="P69">
        <v>110.25</v>
      </c>
      <c r="Q69">
        <v>47.07</v>
      </c>
      <c r="R69">
        <v>4.84</v>
      </c>
      <c r="S69">
        <v>18.41</v>
      </c>
      <c r="T69">
        <v>67.430000000000007</v>
      </c>
      <c r="U69" s="114">
        <f t="shared" si="9"/>
        <v>248</v>
      </c>
      <c r="V69" s="112">
        <f t="shared" si="10"/>
        <v>0</v>
      </c>
      <c r="Y69">
        <f>BAWANA!AW69+BAWANA!AX69</f>
        <v>31</v>
      </c>
      <c r="Z69">
        <f>BAWANA!BD69+BAWANA!BE69</f>
        <v>31</v>
      </c>
      <c r="AA69">
        <f>BAWANA!X69+BAWANA!Y69</f>
        <v>31</v>
      </c>
      <c r="AB69">
        <f>BAWANA!AE69+BAWANA!AF69</f>
        <v>31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248</v>
      </c>
      <c r="E70">
        <f>BAWANA!AM70</f>
        <v>0</v>
      </c>
      <c r="F70">
        <f t="shared" si="11"/>
        <v>256</v>
      </c>
      <c r="G70">
        <f t="shared" si="12"/>
        <v>248</v>
      </c>
      <c r="H70" s="112"/>
      <c r="I70">
        <f>BRPL_EOD!AI70+BRPL_EOD!AJ70</f>
        <v>110.25</v>
      </c>
      <c r="J70">
        <f>BYPL_EOD!AI70+BYPL_EOD!AJ70</f>
        <v>47.07</v>
      </c>
      <c r="K70">
        <f>MES_EOD!AI70+MES_EOD!AJ70</f>
        <v>4.84</v>
      </c>
      <c r="L70">
        <f>NDMC_EOD!AI70+NDMC_EOD!AJ70</f>
        <v>18.41</v>
      </c>
      <c r="M70">
        <f>TPDDL_EOD!AI70+TPDDL_EOD!AJ70</f>
        <v>67.430000000000007</v>
      </c>
      <c r="N70">
        <f t="shared" si="7"/>
        <v>248</v>
      </c>
      <c r="O70" s="112">
        <f t="shared" si="8"/>
        <v>0</v>
      </c>
      <c r="P70">
        <v>110.25</v>
      </c>
      <c r="Q70">
        <v>47.07</v>
      </c>
      <c r="R70">
        <v>4.84</v>
      </c>
      <c r="S70">
        <v>18.41</v>
      </c>
      <c r="T70">
        <v>67.430000000000007</v>
      </c>
      <c r="U70" s="114">
        <f t="shared" si="9"/>
        <v>248</v>
      </c>
      <c r="V70" s="112">
        <f t="shared" si="10"/>
        <v>0</v>
      </c>
      <c r="Y70">
        <f>BAWANA!AW70+BAWANA!AX70</f>
        <v>31</v>
      </c>
      <c r="Z70">
        <f>BAWANA!BD70+BAWANA!BE70</f>
        <v>31</v>
      </c>
      <c r="AA70">
        <f>BAWANA!X70+BAWANA!Y70</f>
        <v>31</v>
      </c>
      <c r="AB70">
        <f>BAWANA!AE70+BAWANA!AF70</f>
        <v>31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279</v>
      </c>
      <c r="E71">
        <f>BAWANA!AM71</f>
        <v>0</v>
      </c>
      <c r="F71">
        <f t="shared" si="11"/>
        <v>256</v>
      </c>
      <c r="G71">
        <f t="shared" si="12"/>
        <v>279</v>
      </c>
      <c r="H71" s="112"/>
      <c r="I71">
        <f>BRPL_EOD!AI71+BRPL_EOD!AJ71</f>
        <v>135.04</v>
      </c>
      <c r="J71">
        <f>BYPL_EOD!AI71+BYPL_EOD!AJ71</f>
        <v>53.28</v>
      </c>
      <c r="K71">
        <f>MES_EOD!AI71+MES_EOD!AJ71</f>
        <v>4.84</v>
      </c>
      <c r="L71">
        <f>NDMC_EOD!AI71+NDMC_EOD!AJ71</f>
        <v>18.41</v>
      </c>
      <c r="M71">
        <f>TPDDL_EOD!AI71+TPDDL_EOD!AJ71</f>
        <v>67.430000000000007</v>
      </c>
      <c r="N71">
        <f t="shared" si="7"/>
        <v>279</v>
      </c>
      <c r="O71" s="112">
        <f t="shared" si="8"/>
        <v>0</v>
      </c>
      <c r="P71">
        <v>135.04</v>
      </c>
      <c r="Q71">
        <v>53.28</v>
      </c>
      <c r="R71">
        <v>4.84</v>
      </c>
      <c r="S71">
        <v>18.41</v>
      </c>
      <c r="T71">
        <v>67.430000000000007</v>
      </c>
      <c r="U71" s="114">
        <f t="shared" si="9"/>
        <v>279</v>
      </c>
      <c r="V71" s="112">
        <f t="shared" si="10"/>
        <v>0</v>
      </c>
      <c r="Y71">
        <f>BAWANA!AW71+BAWANA!AX71</f>
        <v>0</v>
      </c>
      <c r="Z71">
        <f>BAWANA!BD71+BAWANA!BE71</f>
        <v>31</v>
      </c>
      <c r="AA71">
        <f>BAWANA!X71+BAWANA!Y71</f>
        <v>0</v>
      </c>
      <c r="AB71">
        <f>BAWANA!AE71+BAWANA!AF71</f>
        <v>31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279</v>
      </c>
      <c r="E72">
        <f>BAWANA!AM72</f>
        <v>0</v>
      </c>
      <c r="F72">
        <f t="shared" si="11"/>
        <v>256</v>
      </c>
      <c r="G72">
        <f t="shared" si="12"/>
        <v>279</v>
      </c>
      <c r="H72" s="112"/>
      <c r="I72">
        <f>BRPL_EOD!AI72+BRPL_EOD!AJ72</f>
        <v>135.04</v>
      </c>
      <c r="J72">
        <f>BYPL_EOD!AI72+BYPL_EOD!AJ72</f>
        <v>53.28</v>
      </c>
      <c r="K72">
        <f>MES_EOD!AI72+MES_EOD!AJ72</f>
        <v>4.84</v>
      </c>
      <c r="L72">
        <f>NDMC_EOD!AI72+NDMC_EOD!AJ72</f>
        <v>18.41</v>
      </c>
      <c r="M72">
        <f>TPDDL_EOD!AI72+TPDDL_EOD!AJ72</f>
        <v>67.430000000000007</v>
      </c>
      <c r="N72">
        <f t="shared" si="7"/>
        <v>279</v>
      </c>
      <c r="O72" s="112">
        <f t="shared" si="8"/>
        <v>0</v>
      </c>
      <c r="P72">
        <v>135.04</v>
      </c>
      <c r="Q72">
        <v>53.28</v>
      </c>
      <c r="R72">
        <v>4.84</v>
      </c>
      <c r="S72">
        <v>18.41</v>
      </c>
      <c r="T72">
        <v>67.430000000000007</v>
      </c>
      <c r="U72" s="114">
        <f t="shared" si="9"/>
        <v>279</v>
      </c>
      <c r="V72" s="112">
        <f t="shared" si="10"/>
        <v>0</v>
      </c>
      <c r="Y72">
        <f>BAWANA!AW72+BAWANA!AX72</f>
        <v>0</v>
      </c>
      <c r="Z72">
        <f>BAWANA!BD72+BAWANA!BE72</f>
        <v>31</v>
      </c>
      <c r="AA72">
        <f>BAWANA!X72+BAWANA!Y72</f>
        <v>0</v>
      </c>
      <c r="AB72">
        <f>BAWANA!AE72+BAWANA!AF72</f>
        <v>31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279</v>
      </c>
      <c r="E73">
        <f>BAWANA!AM73</f>
        <v>0</v>
      </c>
      <c r="F73">
        <f t="shared" si="11"/>
        <v>256</v>
      </c>
      <c r="G73">
        <f t="shared" si="12"/>
        <v>279</v>
      </c>
      <c r="H73" s="112"/>
      <c r="I73">
        <f>BRPL_EOD!AI73+BRPL_EOD!AJ73</f>
        <v>135.04</v>
      </c>
      <c r="J73">
        <f>BYPL_EOD!AI73+BYPL_EOD!AJ73</f>
        <v>53.28</v>
      </c>
      <c r="K73">
        <f>MES_EOD!AI73+MES_EOD!AJ73</f>
        <v>4.84</v>
      </c>
      <c r="L73">
        <f>NDMC_EOD!AI73+NDMC_EOD!AJ73</f>
        <v>18.41</v>
      </c>
      <c r="M73">
        <f>TPDDL_EOD!AI73+TPDDL_EOD!AJ73</f>
        <v>67.430000000000007</v>
      </c>
      <c r="N73">
        <f t="shared" si="7"/>
        <v>279</v>
      </c>
      <c r="O73" s="112">
        <f t="shared" si="8"/>
        <v>0</v>
      </c>
      <c r="P73">
        <v>135.04</v>
      </c>
      <c r="Q73">
        <v>53.28</v>
      </c>
      <c r="R73">
        <v>4.84</v>
      </c>
      <c r="S73">
        <v>18.41</v>
      </c>
      <c r="T73">
        <v>67.430000000000007</v>
      </c>
      <c r="U73" s="114">
        <f t="shared" si="9"/>
        <v>279</v>
      </c>
      <c r="V73" s="112">
        <f t="shared" si="10"/>
        <v>0</v>
      </c>
      <c r="Y73">
        <f>BAWANA!AW73+BAWANA!AX73</f>
        <v>0</v>
      </c>
      <c r="Z73">
        <f>BAWANA!BD73+BAWANA!BE73</f>
        <v>31</v>
      </c>
      <c r="AA73">
        <f>BAWANA!X73+BAWANA!Y73</f>
        <v>0</v>
      </c>
      <c r="AB73">
        <f>BAWANA!AE73+BAWANA!AF73</f>
        <v>31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279</v>
      </c>
      <c r="E74">
        <f>BAWANA!AM74</f>
        <v>0</v>
      </c>
      <c r="F74">
        <f t="shared" si="11"/>
        <v>256</v>
      </c>
      <c r="G74">
        <f t="shared" si="12"/>
        <v>279</v>
      </c>
      <c r="H74" s="112"/>
      <c r="I74">
        <f>BRPL_EOD!AI74+BRPL_EOD!AJ74</f>
        <v>135.04</v>
      </c>
      <c r="J74">
        <f>BYPL_EOD!AI74+BYPL_EOD!AJ74</f>
        <v>53.28</v>
      </c>
      <c r="K74">
        <f>MES_EOD!AI74+MES_EOD!AJ74</f>
        <v>4.84</v>
      </c>
      <c r="L74">
        <f>NDMC_EOD!AI74+NDMC_EOD!AJ74</f>
        <v>18.41</v>
      </c>
      <c r="M74">
        <f>TPDDL_EOD!AI74+TPDDL_EOD!AJ74</f>
        <v>67.430000000000007</v>
      </c>
      <c r="N74">
        <f t="shared" si="7"/>
        <v>279</v>
      </c>
      <c r="O74" s="112">
        <f t="shared" si="8"/>
        <v>0</v>
      </c>
      <c r="P74">
        <v>135.04</v>
      </c>
      <c r="Q74">
        <v>53.28</v>
      </c>
      <c r="R74">
        <v>4.84</v>
      </c>
      <c r="S74">
        <v>18.41</v>
      </c>
      <c r="T74">
        <v>67.430000000000007</v>
      </c>
      <c r="U74" s="114">
        <f t="shared" si="9"/>
        <v>279</v>
      </c>
      <c r="V74" s="112">
        <f t="shared" si="10"/>
        <v>0</v>
      </c>
      <c r="Y74">
        <f>BAWANA!AW74+BAWANA!AX74</f>
        <v>0</v>
      </c>
      <c r="Z74">
        <f>BAWANA!BD74+BAWANA!BE74</f>
        <v>31</v>
      </c>
      <c r="AA74">
        <f>BAWANA!X74+BAWANA!Y74</f>
        <v>0</v>
      </c>
      <c r="AB74">
        <f>BAWANA!AE74+BAWANA!AF74</f>
        <v>31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283.5</v>
      </c>
      <c r="E75">
        <f>BAWANA!AM75</f>
        <v>0</v>
      </c>
      <c r="F75">
        <f t="shared" si="11"/>
        <v>256</v>
      </c>
      <c r="G75">
        <f t="shared" si="12"/>
        <v>283.5</v>
      </c>
      <c r="H75" s="112"/>
      <c r="I75">
        <f>BRPL_EOD!AI75+BRPL_EOD!AJ75</f>
        <v>137.22</v>
      </c>
      <c r="J75">
        <f>BYPL_EOD!AI75+BYPL_EOD!AJ75</f>
        <v>54.14</v>
      </c>
      <c r="K75">
        <f>MES_EOD!AI75+MES_EOD!AJ75</f>
        <v>4.92</v>
      </c>
      <c r="L75">
        <f>NDMC_EOD!AI75+NDMC_EOD!AJ75</f>
        <v>18.7</v>
      </c>
      <c r="M75">
        <f>TPDDL_EOD!AI75+TPDDL_EOD!AJ75</f>
        <v>68.52</v>
      </c>
      <c r="N75">
        <f t="shared" si="7"/>
        <v>283.5</v>
      </c>
      <c r="O75" s="112">
        <f t="shared" si="8"/>
        <v>0</v>
      </c>
      <c r="P75">
        <v>137.22</v>
      </c>
      <c r="Q75">
        <v>54.14</v>
      </c>
      <c r="R75">
        <v>4.92</v>
      </c>
      <c r="S75">
        <v>18.7</v>
      </c>
      <c r="T75">
        <v>68.52</v>
      </c>
      <c r="U75" s="114">
        <f t="shared" si="9"/>
        <v>283.5</v>
      </c>
      <c r="V75" s="112">
        <f t="shared" si="10"/>
        <v>0</v>
      </c>
      <c r="Y75">
        <f>BAWANA!AW75+BAWANA!AX75</f>
        <v>0</v>
      </c>
      <c r="Z75">
        <f>BAWANA!BD75+BAWANA!BE75</f>
        <v>31.5</v>
      </c>
      <c r="AA75">
        <f>BAWANA!X75+BAWANA!Y75</f>
        <v>0</v>
      </c>
      <c r="AB75">
        <f>BAWANA!AE75+BAWANA!AF75</f>
        <v>31.5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283.5</v>
      </c>
      <c r="E76">
        <f>BAWANA!AM76</f>
        <v>0</v>
      </c>
      <c r="F76">
        <f t="shared" si="11"/>
        <v>256</v>
      </c>
      <c r="G76">
        <f t="shared" si="12"/>
        <v>283.5</v>
      </c>
      <c r="H76" s="112"/>
      <c r="I76">
        <f>BRPL_EOD!AI76+BRPL_EOD!AJ76</f>
        <v>137.22</v>
      </c>
      <c r="J76">
        <f>BYPL_EOD!AI76+BYPL_EOD!AJ76</f>
        <v>54.14</v>
      </c>
      <c r="K76">
        <f>MES_EOD!AI76+MES_EOD!AJ76</f>
        <v>4.92</v>
      </c>
      <c r="L76">
        <f>NDMC_EOD!AI76+NDMC_EOD!AJ76</f>
        <v>18.7</v>
      </c>
      <c r="M76">
        <f>TPDDL_EOD!AI76+TPDDL_EOD!AJ76</f>
        <v>68.52</v>
      </c>
      <c r="N76">
        <f t="shared" si="7"/>
        <v>283.5</v>
      </c>
      <c r="O76" s="112">
        <f t="shared" si="8"/>
        <v>0</v>
      </c>
      <c r="P76">
        <v>137.22</v>
      </c>
      <c r="Q76">
        <v>54.14</v>
      </c>
      <c r="R76">
        <v>4.92</v>
      </c>
      <c r="S76">
        <v>18.7</v>
      </c>
      <c r="T76">
        <v>68.52</v>
      </c>
      <c r="U76" s="114">
        <f t="shared" si="9"/>
        <v>283.5</v>
      </c>
      <c r="V76" s="112">
        <f t="shared" si="10"/>
        <v>0</v>
      </c>
      <c r="Y76">
        <f>BAWANA!AW76+BAWANA!AX76</f>
        <v>0</v>
      </c>
      <c r="Z76">
        <f>BAWANA!BD76+BAWANA!BE76</f>
        <v>31.5</v>
      </c>
      <c r="AA76">
        <f>BAWANA!X76+BAWANA!Y76</f>
        <v>0</v>
      </c>
      <c r="AB76">
        <f>BAWANA!AE76+BAWANA!AF76</f>
        <v>31.5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283.5</v>
      </c>
      <c r="E77">
        <f>BAWANA!AM77</f>
        <v>0</v>
      </c>
      <c r="F77">
        <f t="shared" si="11"/>
        <v>256</v>
      </c>
      <c r="G77">
        <f t="shared" si="12"/>
        <v>283.5</v>
      </c>
      <c r="H77" s="112"/>
      <c r="I77">
        <f>BRPL_EOD!AI77+BRPL_EOD!AJ77</f>
        <v>137.22</v>
      </c>
      <c r="J77">
        <f>BYPL_EOD!AI77+BYPL_EOD!AJ77</f>
        <v>54.14</v>
      </c>
      <c r="K77">
        <f>MES_EOD!AI77+MES_EOD!AJ77</f>
        <v>4.92</v>
      </c>
      <c r="L77">
        <f>NDMC_EOD!AI77+NDMC_EOD!AJ77</f>
        <v>18.7</v>
      </c>
      <c r="M77">
        <f>TPDDL_EOD!AI77+TPDDL_EOD!AJ77</f>
        <v>68.52</v>
      </c>
      <c r="N77">
        <f t="shared" si="7"/>
        <v>283.5</v>
      </c>
      <c r="O77" s="112">
        <f t="shared" si="8"/>
        <v>0</v>
      </c>
      <c r="P77">
        <v>137.22</v>
      </c>
      <c r="Q77">
        <v>54.14</v>
      </c>
      <c r="R77">
        <v>4.92</v>
      </c>
      <c r="S77">
        <v>18.7</v>
      </c>
      <c r="T77">
        <v>68.52</v>
      </c>
      <c r="U77" s="114">
        <f t="shared" si="9"/>
        <v>283.5</v>
      </c>
      <c r="V77" s="112">
        <f t="shared" si="10"/>
        <v>0</v>
      </c>
      <c r="Y77">
        <f>BAWANA!AW77+BAWANA!AX77</f>
        <v>0</v>
      </c>
      <c r="Z77">
        <f>BAWANA!BD77+BAWANA!BE77</f>
        <v>31.5</v>
      </c>
      <c r="AA77">
        <f>BAWANA!X77+BAWANA!Y77</f>
        <v>0</v>
      </c>
      <c r="AB77">
        <f>BAWANA!AE77+BAWANA!AF77</f>
        <v>31.5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283.5</v>
      </c>
      <c r="E78">
        <f>BAWANA!AM78</f>
        <v>0</v>
      </c>
      <c r="F78">
        <f t="shared" si="11"/>
        <v>256</v>
      </c>
      <c r="G78">
        <f t="shared" si="12"/>
        <v>283.5</v>
      </c>
      <c r="H78" s="112"/>
      <c r="I78">
        <f>BRPL_EOD!AI78+BRPL_EOD!AJ78</f>
        <v>137.22</v>
      </c>
      <c r="J78">
        <f>BYPL_EOD!AI78+BYPL_EOD!AJ78</f>
        <v>54.14</v>
      </c>
      <c r="K78">
        <f>MES_EOD!AI78+MES_EOD!AJ78</f>
        <v>4.92</v>
      </c>
      <c r="L78">
        <f>NDMC_EOD!AI78+NDMC_EOD!AJ78</f>
        <v>18.7</v>
      </c>
      <c r="M78">
        <f>TPDDL_EOD!AI78+TPDDL_EOD!AJ78</f>
        <v>68.52</v>
      </c>
      <c r="N78">
        <f t="shared" si="7"/>
        <v>283.5</v>
      </c>
      <c r="O78" s="112">
        <f t="shared" si="8"/>
        <v>0</v>
      </c>
      <c r="P78">
        <v>137.22</v>
      </c>
      <c r="Q78">
        <v>54.14</v>
      </c>
      <c r="R78">
        <v>4.92</v>
      </c>
      <c r="S78">
        <v>18.7</v>
      </c>
      <c r="T78">
        <v>68.52</v>
      </c>
      <c r="U78" s="114">
        <f t="shared" si="9"/>
        <v>283.5</v>
      </c>
      <c r="V78" s="112">
        <f t="shared" si="10"/>
        <v>0</v>
      </c>
      <c r="Y78">
        <f>BAWANA!AW78+BAWANA!AX78</f>
        <v>0</v>
      </c>
      <c r="Z78">
        <f>BAWANA!BD78+BAWANA!BE78</f>
        <v>31.5</v>
      </c>
      <c r="AA78">
        <f>BAWANA!X78+BAWANA!Y78</f>
        <v>0</v>
      </c>
      <c r="AB78">
        <f>BAWANA!AE78+BAWANA!AF78</f>
        <v>31.5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283.5</v>
      </c>
      <c r="E79">
        <f>BAWANA!AM79</f>
        <v>0</v>
      </c>
      <c r="F79">
        <f t="shared" si="11"/>
        <v>256</v>
      </c>
      <c r="G79">
        <f t="shared" si="12"/>
        <v>283.5</v>
      </c>
      <c r="H79" s="112"/>
      <c r="I79">
        <f>BRPL_EOD!AI79+BRPL_EOD!AJ79</f>
        <v>137.22</v>
      </c>
      <c r="J79">
        <f>BYPL_EOD!AI79+BYPL_EOD!AJ79</f>
        <v>54.14</v>
      </c>
      <c r="K79">
        <f>MES_EOD!AI79+MES_EOD!AJ79</f>
        <v>4.92</v>
      </c>
      <c r="L79">
        <f>NDMC_EOD!AI79+NDMC_EOD!AJ79</f>
        <v>18.7</v>
      </c>
      <c r="M79">
        <f>TPDDL_EOD!AI79+TPDDL_EOD!AJ79</f>
        <v>68.52</v>
      </c>
      <c r="N79">
        <f t="shared" si="7"/>
        <v>283.5</v>
      </c>
      <c r="O79" s="112">
        <f t="shared" si="8"/>
        <v>0</v>
      </c>
      <c r="P79">
        <v>137.22</v>
      </c>
      <c r="Q79">
        <v>54.14</v>
      </c>
      <c r="R79">
        <v>4.92</v>
      </c>
      <c r="S79">
        <v>18.7</v>
      </c>
      <c r="T79">
        <v>68.52</v>
      </c>
      <c r="U79" s="114">
        <f t="shared" si="9"/>
        <v>283.5</v>
      </c>
      <c r="V79" s="112">
        <f t="shared" si="10"/>
        <v>0</v>
      </c>
      <c r="Y79">
        <f>BAWANA!AW79+BAWANA!AX79</f>
        <v>0</v>
      </c>
      <c r="Z79">
        <f>BAWANA!BD79+BAWANA!BE79</f>
        <v>31.5</v>
      </c>
      <c r="AA79">
        <f>BAWANA!X79+BAWANA!Y79</f>
        <v>0</v>
      </c>
      <c r="AB79">
        <f>BAWANA!AE79+BAWANA!AF79</f>
        <v>31.5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308.22000000000003</v>
      </c>
      <c r="E80">
        <f>BAWANA!AM80</f>
        <v>0</v>
      </c>
      <c r="F80">
        <f t="shared" si="11"/>
        <v>256</v>
      </c>
      <c r="G80">
        <f t="shared" si="12"/>
        <v>308.22000000000003</v>
      </c>
      <c r="H80" s="112"/>
      <c r="I80">
        <f>BRPL_EOD!AI80+BRPL_EOD!AJ80</f>
        <v>159.61000000000001</v>
      </c>
      <c r="J80">
        <f>BYPL_EOD!AI80+BYPL_EOD!AJ80</f>
        <v>55</v>
      </c>
      <c r="K80">
        <f>MES_EOD!AI80+MES_EOD!AJ80</f>
        <v>5</v>
      </c>
      <c r="L80">
        <f>NDMC_EOD!AI80+NDMC_EOD!AJ80</f>
        <v>19</v>
      </c>
      <c r="M80">
        <f>TPDDL_EOD!AI80+TPDDL_EOD!AJ80</f>
        <v>69.61</v>
      </c>
      <c r="N80">
        <f t="shared" si="7"/>
        <v>308.22000000000003</v>
      </c>
      <c r="O80" s="112">
        <f t="shared" si="8"/>
        <v>0</v>
      </c>
      <c r="P80">
        <v>159.61000000000001</v>
      </c>
      <c r="Q80">
        <v>55</v>
      </c>
      <c r="R80">
        <v>5</v>
      </c>
      <c r="S80">
        <v>19</v>
      </c>
      <c r="T80">
        <v>69.61</v>
      </c>
      <c r="U80" s="114">
        <f t="shared" si="9"/>
        <v>308.22000000000003</v>
      </c>
      <c r="V80" s="112">
        <f t="shared" si="10"/>
        <v>0</v>
      </c>
      <c r="Y80">
        <f>BAWANA!AW80+BAWANA!AX80</f>
        <v>0</v>
      </c>
      <c r="Z80">
        <f>BAWANA!BD80+BAWANA!BE80</f>
        <v>0</v>
      </c>
      <c r="AA80">
        <f>BAWANA!X80+BAWANA!Y80</f>
        <v>0</v>
      </c>
      <c r="AB80">
        <f>BAWANA!AE80+BAWANA!AF80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248.22000000000003</v>
      </c>
      <c r="E81">
        <f>BAWANA!AM81</f>
        <v>0</v>
      </c>
      <c r="F81">
        <f t="shared" si="11"/>
        <v>256</v>
      </c>
      <c r="G81">
        <f t="shared" si="12"/>
        <v>248.22000000000003</v>
      </c>
      <c r="H81" s="112"/>
      <c r="I81">
        <f>BRPL_EOD!AI81+BRPL_EOD!AJ81</f>
        <v>99.61</v>
      </c>
      <c r="J81">
        <f>BYPL_EOD!AI81+BYPL_EOD!AJ81</f>
        <v>55</v>
      </c>
      <c r="K81">
        <f>MES_EOD!AI81+MES_EOD!AJ81</f>
        <v>5</v>
      </c>
      <c r="L81">
        <f>NDMC_EOD!AI81+NDMC_EOD!AJ81</f>
        <v>19</v>
      </c>
      <c r="M81">
        <f>TPDDL_EOD!AI81+TPDDL_EOD!AJ81</f>
        <v>69.61</v>
      </c>
      <c r="N81">
        <f t="shared" si="7"/>
        <v>248.22000000000003</v>
      </c>
      <c r="O81" s="112">
        <f t="shared" si="8"/>
        <v>0</v>
      </c>
      <c r="P81">
        <v>99.61</v>
      </c>
      <c r="Q81">
        <v>55</v>
      </c>
      <c r="R81">
        <v>5</v>
      </c>
      <c r="S81">
        <v>19</v>
      </c>
      <c r="T81">
        <v>69.61</v>
      </c>
      <c r="U81" s="114">
        <f t="shared" si="9"/>
        <v>248.22000000000003</v>
      </c>
      <c r="V81" s="112">
        <f t="shared" si="10"/>
        <v>0</v>
      </c>
      <c r="Y81">
        <f>BAWANA!AW81+BAWANA!AX81</f>
        <v>10.89</v>
      </c>
      <c r="Z81">
        <f>BAWANA!BD81+BAWANA!BE81</f>
        <v>10.89</v>
      </c>
      <c r="AA81">
        <f>BAWANA!X81+BAWANA!Y81</f>
        <v>10.89</v>
      </c>
      <c r="AB81">
        <f>BAWANA!AE81+BAWANA!AF81</f>
        <v>10.89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228.60000000000002</v>
      </c>
      <c r="E82">
        <f>BAWANA!AM82</f>
        <v>0</v>
      </c>
      <c r="F82">
        <f t="shared" si="11"/>
        <v>256</v>
      </c>
      <c r="G82">
        <f t="shared" si="12"/>
        <v>228.60000000000002</v>
      </c>
      <c r="H82" s="112"/>
      <c r="I82">
        <f>BRPL_EOD!AI82+BRPL_EOD!AJ82</f>
        <v>99.61</v>
      </c>
      <c r="J82">
        <f>BYPL_EOD!AI82+BYPL_EOD!AJ82</f>
        <v>55</v>
      </c>
      <c r="K82">
        <f>MES_EOD!AI82+MES_EOD!AJ82</f>
        <v>5</v>
      </c>
      <c r="L82">
        <f>NDMC_EOD!AI82+NDMC_EOD!AJ82</f>
        <v>19</v>
      </c>
      <c r="M82">
        <f>TPDDL_EOD!AI82+TPDDL_EOD!AJ82</f>
        <v>50</v>
      </c>
      <c r="N82">
        <f t="shared" si="7"/>
        <v>228.61</v>
      </c>
      <c r="O82" s="112">
        <f t="shared" si="8"/>
        <v>-9.9999999999909051E-3</v>
      </c>
      <c r="P82">
        <v>99.605642797777875</v>
      </c>
      <c r="Q82">
        <v>54.997594155986178</v>
      </c>
      <c r="R82">
        <v>4.9997812869078349</v>
      </c>
      <c r="S82">
        <v>18.99916889024977</v>
      </c>
      <c r="T82">
        <v>49.997812869078345</v>
      </c>
      <c r="U82" s="114">
        <f t="shared" si="9"/>
        <v>228.60000000000002</v>
      </c>
      <c r="V82" s="112">
        <f t="shared" si="10"/>
        <v>0</v>
      </c>
      <c r="Y82">
        <f>BAWANA!AW82+BAWANA!AX82</f>
        <v>20.7</v>
      </c>
      <c r="Z82">
        <f>BAWANA!BD82+BAWANA!BE82</f>
        <v>20.7</v>
      </c>
      <c r="AA82">
        <f>BAWANA!X82+BAWANA!Y82</f>
        <v>20.7</v>
      </c>
      <c r="AB82">
        <f>BAWANA!AE82+BAWANA!AF82</f>
        <v>20.7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217.62</v>
      </c>
      <c r="E83">
        <f>BAWANA!AM83</f>
        <v>0</v>
      </c>
      <c r="F83">
        <f t="shared" si="11"/>
        <v>256</v>
      </c>
      <c r="G83">
        <f t="shared" si="12"/>
        <v>217.62</v>
      </c>
      <c r="H83" s="112"/>
      <c r="I83">
        <f>BRPL_EOD!AI83+BRPL_EOD!AJ83</f>
        <v>81.53</v>
      </c>
      <c r="J83">
        <f>BYPL_EOD!AI83+BYPL_EOD!AJ83</f>
        <v>55</v>
      </c>
      <c r="K83">
        <f>MES_EOD!AI83+MES_EOD!AJ83</f>
        <v>5</v>
      </c>
      <c r="L83">
        <f>NDMC_EOD!AI83+NDMC_EOD!AJ83</f>
        <v>19.11</v>
      </c>
      <c r="M83">
        <f>TPDDL_EOD!AI83+TPDDL_EOD!AJ83</f>
        <v>56.97</v>
      </c>
      <c r="N83">
        <f t="shared" si="7"/>
        <v>217.60999999999999</v>
      </c>
      <c r="O83" s="112">
        <f t="shared" si="8"/>
        <v>1.0000000000019327E-2</v>
      </c>
      <c r="P83">
        <v>81.533746610909432</v>
      </c>
      <c r="Q83">
        <v>55.00252745737788</v>
      </c>
      <c r="R83">
        <v>5.0002297688525346</v>
      </c>
      <c r="S83">
        <v>19.110878176554387</v>
      </c>
      <c r="T83">
        <v>56.972617986305778</v>
      </c>
      <c r="U83" s="114">
        <f t="shared" si="9"/>
        <v>217.62</v>
      </c>
      <c r="V83" s="112">
        <f t="shared" si="10"/>
        <v>0</v>
      </c>
      <c r="Y83">
        <f>BAWANA!AW83+BAWANA!AX83</f>
        <v>26.19</v>
      </c>
      <c r="Z83">
        <f>BAWANA!BD83+BAWANA!BE83</f>
        <v>26.19</v>
      </c>
      <c r="AA83">
        <f>BAWANA!X83+BAWANA!Y83</f>
        <v>26.19</v>
      </c>
      <c r="AB83">
        <f>BAWANA!AE83+BAWANA!AF83</f>
        <v>26.19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217.62</v>
      </c>
      <c r="E84">
        <f>BAWANA!AM84</f>
        <v>0</v>
      </c>
      <c r="F84">
        <f t="shared" si="11"/>
        <v>256</v>
      </c>
      <c r="G84">
        <f t="shared" si="12"/>
        <v>217.62</v>
      </c>
      <c r="H84" s="112"/>
      <c r="I84">
        <f>BRPL_EOD!AI84+BRPL_EOD!AJ84</f>
        <v>81.53</v>
      </c>
      <c r="J84">
        <f>BYPL_EOD!AI84+BYPL_EOD!AJ84</f>
        <v>55</v>
      </c>
      <c r="K84">
        <f>MES_EOD!AI84+MES_EOD!AJ84</f>
        <v>5</v>
      </c>
      <c r="L84">
        <f>NDMC_EOD!AI84+NDMC_EOD!AJ84</f>
        <v>19.11</v>
      </c>
      <c r="M84">
        <f>TPDDL_EOD!AI84+TPDDL_EOD!AJ84</f>
        <v>56.97</v>
      </c>
      <c r="N84">
        <f t="shared" si="7"/>
        <v>217.60999999999999</v>
      </c>
      <c r="O84" s="112">
        <f t="shared" si="8"/>
        <v>1.0000000000019327E-2</v>
      </c>
      <c r="P84">
        <v>81.533746610909432</v>
      </c>
      <c r="Q84">
        <v>55.00252745737788</v>
      </c>
      <c r="R84">
        <v>5.0002297688525346</v>
      </c>
      <c r="S84">
        <v>19.110878176554387</v>
      </c>
      <c r="T84">
        <v>56.972617986305778</v>
      </c>
      <c r="U84" s="114">
        <f t="shared" si="9"/>
        <v>217.62</v>
      </c>
      <c r="V84" s="112">
        <f t="shared" si="10"/>
        <v>0</v>
      </c>
      <c r="Y84">
        <f>BAWANA!AW84+BAWANA!AX84</f>
        <v>26.19</v>
      </c>
      <c r="Z84">
        <f>BAWANA!BD84+BAWANA!BE84</f>
        <v>26.19</v>
      </c>
      <c r="AA84">
        <f>BAWANA!X84+BAWANA!Y84</f>
        <v>26.19</v>
      </c>
      <c r="AB84">
        <f>BAWANA!AE84+BAWANA!AF84</f>
        <v>26.19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217.62</v>
      </c>
      <c r="E85">
        <f>BAWANA!AM85</f>
        <v>0</v>
      </c>
      <c r="F85">
        <f t="shared" si="11"/>
        <v>256</v>
      </c>
      <c r="G85">
        <f t="shared" si="12"/>
        <v>217.62</v>
      </c>
      <c r="H85" s="112"/>
      <c r="I85">
        <f>BRPL_EOD!AI85+BRPL_EOD!AJ85</f>
        <v>81.53</v>
      </c>
      <c r="J85">
        <f>BYPL_EOD!AI85+BYPL_EOD!AJ85</f>
        <v>55</v>
      </c>
      <c r="K85">
        <f>MES_EOD!AI85+MES_EOD!AJ85</f>
        <v>5</v>
      </c>
      <c r="L85">
        <f>NDMC_EOD!AI85+NDMC_EOD!AJ85</f>
        <v>19.11</v>
      </c>
      <c r="M85">
        <f>TPDDL_EOD!AI85+TPDDL_EOD!AJ85</f>
        <v>56.97</v>
      </c>
      <c r="N85">
        <f t="shared" si="7"/>
        <v>217.60999999999999</v>
      </c>
      <c r="O85" s="112">
        <f t="shared" si="8"/>
        <v>1.0000000000019327E-2</v>
      </c>
      <c r="P85">
        <v>81.533746610909432</v>
      </c>
      <c r="Q85">
        <v>55.00252745737788</v>
      </c>
      <c r="R85">
        <v>5.0002297688525346</v>
      </c>
      <c r="S85">
        <v>19.110878176554387</v>
      </c>
      <c r="T85">
        <v>56.972617986305778</v>
      </c>
      <c r="U85" s="114">
        <f t="shared" si="9"/>
        <v>217.62</v>
      </c>
      <c r="V85" s="112">
        <f t="shared" si="10"/>
        <v>0</v>
      </c>
      <c r="Y85">
        <f>BAWANA!AW85+BAWANA!AX85</f>
        <v>26.19</v>
      </c>
      <c r="Z85">
        <f>BAWANA!BD85+BAWANA!BE85</f>
        <v>26.19</v>
      </c>
      <c r="AA85">
        <f>BAWANA!X85+BAWANA!Y85</f>
        <v>26.19</v>
      </c>
      <c r="AB85">
        <f>BAWANA!AE85+BAWANA!AF85</f>
        <v>26.19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217.62</v>
      </c>
      <c r="E86">
        <f>BAWANA!AM86</f>
        <v>0</v>
      </c>
      <c r="F86">
        <f t="shared" si="11"/>
        <v>256</v>
      </c>
      <c r="G86">
        <f t="shared" si="12"/>
        <v>217.62</v>
      </c>
      <c r="H86" s="112"/>
      <c r="I86">
        <f>BRPL_EOD!AI86+BRPL_EOD!AJ86</f>
        <v>81.53</v>
      </c>
      <c r="J86">
        <f>BYPL_EOD!AI86+BYPL_EOD!AJ86</f>
        <v>55</v>
      </c>
      <c r="K86">
        <f>MES_EOD!AI86+MES_EOD!AJ86</f>
        <v>5</v>
      </c>
      <c r="L86">
        <f>NDMC_EOD!AI86+NDMC_EOD!AJ86</f>
        <v>19.11</v>
      </c>
      <c r="M86">
        <f>TPDDL_EOD!AI86+TPDDL_EOD!AJ86</f>
        <v>56.97</v>
      </c>
      <c r="N86">
        <f t="shared" si="7"/>
        <v>217.60999999999999</v>
      </c>
      <c r="O86" s="112">
        <f t="shared" si="8"/>
        <v>1.0000000000019327E-2</v>
      </c>
      <c r="P86">
        <v>81.533746610909432</v>
      </c>
      <c r="Q86">
        <v>55.00252745737788</v>
      </c>
      <c r="R86">
        <v>5.0002297688525346</v>
      </c>
      <c r="S86">
        <v>19.110878176554387</v>
      </c>
      <c r="T86">
        <v>56.972617986305778</v>
      </c>
      <c r="U86" s="114">
        <f t="shared" si="9"/>
        <v>217.62</v>
      </c>
      <c r="V86" s="112">
        <f t="shared" si="10"/>
        <v>0</v>
      </c>
      <c r="Y86">
        <f>BAWANA!AW86+BAWANA!AX86</f>
        <v>26.19</v>
      </c>
      <c r="Z86">
        <f>BAWANA!BD86+BAWANA!BE86</f>
        <v>26.19</v>
      </c>
      <c r="AA86">
        <f>BAWANA!X86+BAWANA!Y86</f>
        <v>26.19</v>
      </c>
      <c r="AB86">
        <f>BAWANA!AE86+BAWANA!AF86</f>
        <v>26.19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216.01999999999998</v>
      </c>
      <c r="E87">
        <f>BAWANA!AM87</f>
        <v>0</v>
      </c>
      <c r="F87">
        <f t="shared" si="11"/>
        <v>256</v>
      </c>
      <c r="G87">
        <f t="shared" si="12"/>
        <v>216.01999999999998</v>
      </c>
      <c r="H87" s="112"/>
      <c r="I87">
        <f>BRPL_EOD!AI87+BRPL_EOD!AJ87</f>
        <v>84.02</v>
      </c>
      <c r="J87">
        <f>BYPL_EOD!AI87+BYPL_EOD!AJ87</f>
        <v>48.59</v>
      </c>
      <c r="K87">
        <f>MES_EOD!AI87+MES_EOD!AJ87</f>
        <v>5</v>
      </c>
      <c r="L87">
        <f>NDMC_EOD!AI87+NDMC_EOD!AJ87</f>
        <v>19.690000000000001</v>
      </c>
      <c r="M87">
        <f>TPDDL_EOD!AI87+TPDDL_EOD!AJ87</f>
        <v>58.71</v>
      </c>
      <c r="N87">
        <f t="shared" si="7"/>
        <v>216.01000000000002</v>
      </c>
      <c r="O87" s="112">
        <f t="shared" si="8"/>
        <v>9.9999999999624833E-3</v>
      </c>
      <c r="P87">
        <v>84.02388963473912</v>
      </c>
      <c r="Q87">
        <v>48.592249432896622</v>
      </c>
      <c r="R87">
        <v>5.0002314707652413</v>
      </c>
      <c r="S87">
        <v>19.690911531873521</v>
      </c>
      <c r="T87">
        <v>58.712717929725464</v>
      </c>
      <c r="U87" s="114">
        <f t="shared" si="9"/>
        <v>216.01999999999998</v>
      </c>
      <c r="V87" s="112">
        <f t="shared" si="10"/>
        <v>0</v>
      </c>
      <c r="Y87">
        <f>BAWANA!AW87+BAWANA!AX87</f>
        <v>26.99</v>
      </c>
      <c r="Z87">
        <f>BAWANA!BD87+BAWANA!BE87</f>
        <v>26.99</v>
      </c>
      <c r="AA87">
        <f>BAWANA!X87+BAWANA!Y87</f>
        <v>26.99</v>
      </c>
      <c r="AB87">
        <f>BAWANA!AE87+BAWANA!AF87</f>
        <v>26.99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216.01999999999998</v>
      </c>
      <c r="E88">
        <f>BAWANA!AM88</f>
        <v>0</v>
      </c>
      <c r="F88">
        <f t="shared" si="11"/>
        <v>256</v>
      </c>
      <c r="G88">
        <f t="shared" si="12"/>
        <v>216.01999999999998</v>
      </c>
      <c r="H88" s="112"/>
      <c r="I88">
        <f>BRPL_EOD!AI88+BRPL_EOD!AJ88</f>
        <v>84.02</v>
      </c>
      <c r="J88">
        <f>BYPL_EOD!AI88+BYPL_EOD!AJ88</f>
        <v>48.59</v>
      </c>
      <c r="K88">
        <f>MES_EOD!AI88+MES_EOD!AJ88</f>
        <v>5</v>
      </c>
      <c r="L88">
        <f>NDMC_EOD!AI88+NDMC_EOD!AJ88</f>
        <v>19.690000000000001</v>
      </c>
      <c r="M88">
        <f>TPDDL_EOD!AI88+TPDDL_EOD!AJ88</f>
        <v>58.71</v>
      </c>
      <c r="N88">
        <f t="shared" si="7"/>
        <v>216.01000000000002</v>
      </c>
      <c r="O88" s="112">
        <f t="shared" si="8"/>
        <v>9.9999999999624833E-3</v>
      </c>
      <c r="P88">
        <v>84.02388963473912</v>
      </c>
      <c r="Q88">
        <v>48.592249432896622</v>
      </c>
      <c r="R88">
        <v>5.0002314707652413</v>
      </c>
      <c r="S88">
        <v>19.690911531873521</v>
      </c>
      <c r="T88">
        <v>58.712717929725464</v>
      </c>
      <c r="U88" s="114">
        <f t="shared" si="9"/>
        <v>216.01999999999998</v>
      </c>
      <c r="V88" s="112">
        <f t="shared" si="10"/>
        <v>0</v>
      </c>
      <c r="Y88">
        <f>BAWANA!AW88+BAWANA!AX88</f>
        <v>26.99</v>
      </c>
      <c r="Z88">
        <f>BAWANA!BD88+BAWANA!BE88</f>
        <v>26.99</v>
      </c>
      <c r="AA88">
        <f>BAWANA!X88+BAWANA!Y88</f>
        <v>26.99</v>
      </c>
      <c r="AB88">
        <f>BAWANA!AE88+BAWANA!AF88</f>
        <v>26.99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216.01999999999998</v>
      </c>
      <c r="E89">
        <f>BAWANA!AM89</f>
        <v>0</v>
      </c>
      <c r="F89">
        <f t="shared" si="11"/>
        <v>256</v>
      </c>
      <c r="G89">
        <f t="shared" si="12"/>
        <v>216.01999999999998</v>
      </c>
      <c r="H89" s="112"/>
      <c r="I89">
        <f>BRPL_EOD!AI89+BRPL_EOD!AJ89</f>
        <v>84.02</v>
      </c>
      <c r="J89">
        <f>BYPL_EOD!AI89+BYPL_EOD!AJ89</f>
        <v>48.59</v>
      </c>
      <c r="K89">
        <f>MES_EOD!AI89+MES_EOD!AJ89</f>
        <v>5</v>
      </c>
      <c r="L89">
        <f>NDMC_EOD!AI89+NDMC_EOD!AJ89</f>
        <v>19.690000000000001</v>
      </c>
      <c r="M89">
        <f>TPDDL_EOD!AI89+TPDDL_EOD!AJ89</f>
        <v>58.71</v>
      </c>
      <c r="N89">
        <f t="shared" si="7"/>
        <v>216.01000000000002</v>
      </c>
      <c r="O89" s="112">
        <f t="shared" si="8"/>
        <v>9.9999999999624833E-3</v>
      </c>
      <c r="P89">
        <v>84.02388963473912</v>
      </c>
      <c r="Q89">
        <v>48.592249432896622</v>
      </c>
      <c r="R89">
        <v>5.0002314707652413</v>
      </c>
      <c r="S89">
        <v>19.690911531873521</v>
      </c>
      <c r="T89">
        <v>58.712717929725464</v>
      </c>
      <c r="U89" s="114">
        <f t="shared" si="9"/>
        <v>216.01999999999998</v>
      </c>
      <c r="V89" s="112">
        <f t="shared" si="10"/>
        <v>0</v>
      </c>
      <c r="Y89">
        <f>BAWANA!AW89+BAWANA!AX89</f>
        <v>26.99</v>
      </c>
      <c r="Z89">
        <f>BAWANA!BD89+BAWANA!BE89</f>
        <v>26.99</v>
      </c>
      <c r="AA89">
        <f>BAWANA!X89+BAWANA!Y89</f>
        <v>26.99</v>
      </c>
      <c r="AB89">
        <f>BAWANA!AE89+BAWANA!AF89</f>
        <v>26.99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216.01999999999998</v>
      </c>
      <c r="E90">
        <f>BAWANA!AM90</f>
        <v>0</v>
      </c>
      <c r="F90">
        <f t="shared" si="11"/>
        <v>256</v>
      </c>
      <c r="G90">
        <f t="shared" si="12"/>
        <v>216.01999999999998</v>
      </c>
      <c r="H90" s="112"/>
      <c r="I90">
        <f>BRPL_EOD!AI90+BRPL_EOD!AJ90</f>
        <v>84.02</v>
      </c>
      <c r="J90">
        <f>BYPL_EOD!AI90+BYPL_EOD!AJ90</f>
        <v>48.59</v>
      </c>
      <c r="K90">
        <f>MES_EOD!AI90+MES_EOD!AJ90</f>
        <v>5</v>
      </c>
      <c r="L90">
        <f>NDMC_EOD!AI90+NDMC_EOD!AJ90</f>
        <v>19.690000000000001</v>
      </c>
      <c r="M90">
        <f>TPDDL_EOD!AI90+TPDDL_EOD!AJ90</f>
        <v>58.71</v>
      </c>
      <c r="N90">
        <f t="shared" si="7"/>
        <v>216.01000000000002</v>
      </c>
      <c r="O90" s="112">
        <f t="shared" si="8"/>
        <v>9.9999999999624833E-3</v>
      </c>
      <c r="P90">
        <v>84.02388963473912</v>
      </c>
      <c r="Q90">
        <v>48.592249432896622</v>
      </c>
      <c r="R90">
        <v>5.0002314707652413</v>
      </c>
      <c r="S90">
        <v>19.690911531873521</v>
      </c>
      <c r="T90">
        <v>58.712717929725464</v>
      </c>
      <c r="U90" s="114">
        <f t="shared" si="9"/>
        <v>216.01999999999998</v>
      </c>
      <c r="V90" s="112">
        <f t="shared" si="10"/>
        <v>0</v>
      </c>
      <c r="Y90">
        <f>BAWANA!AW90+BAWANA!AX90</f>
        <v>26.99</v>
      </c>
      <c r="Z90">
        <f>BAWANA!BD90+BAWANA!BE90</f>
        <v>26.99</v>
      </c>
      <c r="AA90">
        <f>BAWANA!X90+BAWANA!Y90</f>
        <v>26.99</v>
      </c>
      <c r="AB90">
        <f>BAWANA!AE90+BAWANA!AF90</f>
        <v>26.99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12"/>
      <c r="I91">
        <f>BRPL_EOD!AI91+BRPL_EOD!AJ91</f>
        <v>84.02</v>
      </c>
      <c r="J91">
        <f>BYPL_EOD!AI91+BYPL_EOD!AJ91</f>
        <v>48.59</v>
      </c>
      <c r="K91">
        <f>MES_EOD!AI91+MES_EOD!AJ91</f>
        <v>5</v>
      </c>
      <c r="L91">
        <f>NDMC_EOD!AI91+NDMC_EOD!AJ91</f>
        <v>19.690000000000001</v>
      </c>
      <c r="M91">
        <f>TPDDL_EOD!AI91+TPDDL_EOD!AJ91</f>
        <v>58.71</v>
      </c>
      <c r="N91">
        <f t="shared" si="7"/>
        <v>216.01000000000002</v>
      </c>
      <c r="O91" s="112">
        <f t="shared" si="8"/>
        <v>9.9999999999624833E-3</v>
      </c>
      <c r="P91">
        <v>84.02388963473912</v>
      </c>
      <c r="Q91">
        <v>48.592249432896622</v>
      </c>
      <c r="R91">
        <v>5.0002314707652413</v>
      </c>
      <c r="S91">
        <v>19.690911531873521</v>
      </c>
      <c r="T91">
        <v>58.712717929725464</v>
      </c>
      <c r="U91" s="114">
        <f t="shared" si="9"/>
        <v>216.01999999999998</v>
      </c>
      <c r="V91" s="112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12"/>
      <c r="I92">
        <f>BRPL_EOD!AI92+BRPL_EOD!AJ92</f>
        <v>84.02</v>
      </c>
      <c r="J92">
        <f>BYPL_EOD!AI92+BYPL_EOD!AJ92</f>
        <v>48.59</v>
      </c>
      <c r="K92">
        <f>MES_EOD!AI92+MES_EOD!AJ92</f>
        <v>5</v>
      </c>
      <c r="L92">
        <f>NDMC_EOD!AI92+NDMC_EOD!AJ92</f>
        <v>19.690000000000001</v>
      </c>
      <c r="M92">
        <f>TPDDL_EOD!AI92+TPDDL_EOD!AJ92</f>
        <v>58.71</v>
      </c>
      <c r="N92">
        <f t="shared" si="7"/>
        <v>216.01000000000002</v>
      </c>
      <c r="O92" s="112">
        <f t="shared" si="8"/>
        <v>9.9999999999624833E-3</v>
      </c>
      <c r="P92">
        <v>84.02388963473912</v>
      </c>
      <c r="Q92">
        <v>48.592249432896622</v>
      </c>
      <c r="R92">
        <v>5.0002314707652413</v>
      </c>
      <c r="S92">
        <v>19.690911531873521</v>
      </c>
      <c r="T92">
        <v>58.712717929725464</v>
      </c>
      <c r="U92" s="114">
        <f t="shared" si="9"/>
        <v>216.01999999999998</v>
      </c>
      <c r="V92" s="112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12"/>
      <c r="I93">
        <f>BRPL_EOD!AI93+BRPL_EOD!AJ93</f>
        <v>84.02</v>
      </c>
      <c r="J93">
        <f>BYPL_EOD!AI93+BYPL_EOD!AJ93</f>
        <v>48.59</v>
      </c>
      <c r="K93">
        <f>MES_EOD!AI93+MES_EOD!AJ93</f>
        <v>5</v>
      </c>
      <c r="L93">
        <f>NDMC_EOD!AI93+NDMC_EOD!AJ93</f>
        <v>19.690000000000001</v>
      </c>
      <c r="M93">
        <f>TPDDL_EOD!AI93+TPDDL_EOD!AJ93</f>
        <v>58.71</v>
      </c>
      <c r="N93">
        <f t="shared" si="7"/>
        <v>216.01000000000002</v>
      </c>
      <c r="O93" s="112">
        <f t="shared" si="8"/>
        <v>9.9999999999624833E-3</v>
      </c>
      <c r="P93">
        <v>84.02388963473912</v>
      </c>
      <c r="Q93">
        <v>48.592249432896622</v>
      </c>
      <c r="R93">
        <v>5.0002314707652413</v>
      </c>
      <c r="S93">
        <v>19.690911531873521</v>
      </c>
      <c r="T93">
        <v>58.712717929725464</v>
      </c>
      <c r="U93" s="114">
        <f t="shared" si="9"/>
        <v>216.01999999999998</v>
      </c>
      <c r="V93" s="112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12"/>
      <c r="I94">
        <f>BRPL_EOD!AI94+BRPL_EOD!AJ94</f>
        <v>84.02</v>
      </c>
      <c r="J94">
        <f>BYPL_EOD!AI94+BYPL_EOD!AJ94</f>
        <v>48.59</v>
      </c>
      <c r="K94">
        <f>MES_EOD!AI94+MES_EOD!AJ94</f>
        <v>5</v>
      </c>
      <c r="L94">
        <f>NDMC_EOD!AI94+NDMC_EOD!AJ94</f>
        <v>19.690000000000001</v>
      </c>
      <c r="M94">
        <f>TPDDL_EOD!AI94+TPDDL_EOD!AJ94</f>
        <v>58.71</v>
      </c>
      <c r="N94">
        <f t="shared" si="7"/>
        <v>216.01000000000002</v>
      </c>
      <c r="O94" s="112">
        <f t="shared" si="8"/>
        <v>9.9999999999624833E-3</v>
      </c>
      <c r="P94">
        <v>84.02388963473912</v>
      </c>
      <c r="Q94">
        <v>48.592249432896622</v>
      </c>
      <c r="R94">
        <v>5.0002314707652413</v>
      </c>
      <c r="S94">
        <v>19.690911531873521</v>
      </c>
      <c r="T94">
        <v>58.712717929725464</v>
      </c>
      <c r="U94" s="114">
        <f t="shared" si="9"/>
        <v>216.01999999999998</v>
      </c>
      <c r="V94" s="112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12"/>
      <c r="I95">
        <f>BRPL_EOD!AI95+BRPL_EOD!AJ95</f>
        <v>84.02</v>
      </c>
      <c r="J95">
        <f>BYPL_EOD!AI95+BYPL_EOD!AJ95</f>
        <v>48.59</v>
      </c>
      <c r="K95">
        <f>MES_EOD!AI95+MES_EOD!AJ95</f>
        <v>5</v>
      </c>
      <c r="L95">
        <f>NDMC_EOD!AI95+NDMC_EOD!AJ95</f>
        <v>19.690000000000001</v>
      </c>
      <c r="M95">
        <f>TPDDL_EOD!AI95+TPDDL_EOD!AJ95</f>
        <v>58.71</v>
      </c>
      <c r="N95">
        <f t="shared" si="7"/>
        <v>216.01000000000002</v>
      </c>
      <c r="O95" s="112">
        <f t="shared" si="8"/>
        <v>9.9999999999624833E-3</v>
      </c>
      <c r="P95">
        <v>84.02388963473912</v>
      </c>
      <c r="Q95">
        <v>48.592249432896622</v>
      </c>
      <c r="R95">
        <v>5.0002314707652413</v>
      </c>
      <c r="S95">
        <v>19.690911531873521</v>
      </c>
      <c r="T95">
        <v>58.712717929725464</v>
      </c>
      <c r="U95" s="114">
        <f t="shared" si="9"/>
        <v>216.01999999999998</v>
      </c>
      <c r="V95" s="112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12"/>
      <c r="I96">
        <f>BRPL_EOD!AI96+BRPL_EOD!AJ96</f>
        <v>84.02</v>
      </c>
      <c r="J96">
        <f>BYPL_EOD!AI96+BYPL_EOD!AJ96</f>
        <v>48.59</v>
      </c>
      <c r="K96">
        <f>MES_EOD!AI96+MES_EOD!AJ96</f>
        <v>5</v>
      </c>
      <c r="L96">
        <f>NDMC_EOD!AI96+NDMC_EOD!AJ96</f>
        <v>19.690000000000001</v>
      </c>
      <c r="M96">
        <f>TPDDL_EOD!AI96+TPDDL_EOD!AJ96</f>
        <v>58.71</v>
      </c>
      <c r="N96">
        <f t="shared" si="7"/>
        <v>216.01000000000002</v>
      </c>
      <c r="O96" s="112">
        <f t="shared" si="8"/>
        <v>9.9999999999624833E-3</v>
      </c>
      <c r="P96">
        <v>84.02388963473912</v>
      </c>
      <c r="Q96">
        <v>48.592249432896622</v>
      </c>
      <c r="R96">
        <v>5.0002314707652413</v>
      </c>
      <c r="S96">
        <v>19.690911531873521</v>
      </c>
      <c r="T96">
        <v>58.712717929725464</v>
      </c>
      <c r="U96" s="114">
        <f t="shared" si="9"/>
        <v>216.01999999999998</v>
      </c>
      <c r="V96" s="112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217.62</v>
      </c>
      <c r="E97">
        <f>BAWANA!AM97</f>
        <v>0</v>
      </c>
      <c r="F97">
        <f t="shared" si="11"/>
        <v>256</v>
      </c>
      <c r="G97">
        <f t="shared" si="12"/>
        <v>217.62</v>
      </c>
      <c r="H97" s="112"/>
      <c r="I97">
        <f>BRPL_EOD!AI97+BRPL_EOD!AJ97</f>
        <v>81.53</v>
      </c>
      <c r="J97">
        <f>BYPL_EOD!AI97+BYPL_EOD!AJ97</f>
        <v>55</v>
      </c>
      <c r="K97">
        <f>MES_EOD!AI97+MES_EOD!AJ97</f>
        <v>5</v>
      </c>
      <c r="L97">
        <f>NDMC_EOD!AI97+NDMC_EOD!AJ97</f>
        <v>19.11</v>
      </c>
      <c r="M97">
        <f>TPDDL_EOD!AI97+TPDDL_EOD!AJ97</f>
        <v>56.97</v>
      </c>
      <c r="N97">
        <f t="shared" si="7"/>
        <v>217.60999999999999</v>
      </c>
      <c r="O97" s="112">
        <f t="shared" si="8"/>
        <v>1.0000000000019327E-2</v>
      </c>
      <c r="P97">
        <v>81.533746610909432</v>
      </c>
      <c r="Q97">
        <v>55.00252745737788</v>
      </c>
      <c r="R97">
        <v>5.0002297688525346</v>
      </c>
      <c r="S97">
        <v>19.110878176554387</v>
      </c>
      <c r="T97">
        <v>56.972617986305778</v>
      </c>
      <c r="U97" s="114">
        <f t="shared" si="9"/>
        <v>217.62</v>
      </c>
      <c r="V97" s="112">
        <f t="shared" si="10"/>
        <v>0</v>
      </c>
      <c r="Y97">
        <f>BAWANA!AW97+BAWANA!AX97</f>
        <v>26.19</v>
      </c>
      <c r="Z97">
        <f>BAWANA!BD97+BAWANA!BE97</f>
        <v>26.19</v>
      </c>
      <c r="AA97">
        <f>BAWANA!X97+BAWANA!Y97</f>
        <v>26.19</v>
      </c>
      <c r="AB97">
        <f>BAWANA!AE97+BAWANA!AF97</f>
        <v>26.19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217.62</v>
      </c>
      <c r="E98">
        <f>BAWANA!AM98</f>
        <v>0</v>
      </c>
      <c r="F98">
        <f t="shared" si="11"/>
        <v>256</v>
      </c>
      <c r="G98">
        <f t="shared" si="12"/>
        <v>217.62</v>
      </c>
      <c r="H98" s="112"/>
      <c r="I98">
        <f>BRPL_EOD!AI98+BRPL_EOD!AJ98</f>
        <v>81.53</v>
      </c>
      <c r="J98">
        <f>BYPL_EOD!AI98+BYPL_EOD!AJ98</f>
        <v>55</v>
      </c>
      <c r="K98">
        <f>MES_EOD!AI98+MES_EOD!AJ98</f>
        <v>5</v>
      </c>
      <c r="L98">
        <f>NDMC_EOD!AI98+NDMC_EOD!AJ98</f>
        <v>19.11</v>
      </c>
      <c r="M98">
        <f>TPDDL_EOD!AI98+TPDDL_EOD!AJ98</f>
        <v>56.97</v>
      </c>
      <c r="N98">
        <f t="shared" si="7"/>
        <v>217.60999999999999</v>
      </c>
      <c r="O98" s="112">
        <f t="shared" si="8"/>
        <v>1.0000000000019327E-2</v>
      </c>
      <c r="P98">
        <v>81.533746610909432</v>
      </c>
      <c r="Q98">
        <v>55.00252745737788</v>
      </c>
      <c r="R98">
        <v>5.0002297688525346</v>
      </c>
      <c r="S98">
        <v>19.110878176554387</v>
      </c>
      <c r="T98">
        <v>56.972617986305778</v>
      </c>
      <c r="U98" s="114">
        <f t="shared" si="9"/>
        <v>217.62</v>
      </c>
      <c r="V98" s="112">
        <f t="shared" si="10"/>
        <v>0</v>
      </c>
      <c r="Y98">
        <f>BAWANA!AW98+BAWANA!AX98</f>
        <v>26.19</v>
      </c>
      <c r="Z98">
        <f>BAWANA!BD98+BAWANA!BE98</f>
        <v>26.19</v>
      </c>
      <c r="AA98">
        <f>BAWANA!X98+BAWANA!Y98</f>
        <v>26.19</v>
      </c>
      <c r="AB98">
        <f>BAWANA!AE98+BAWANA!AF98</f>
        <v>26.19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5.423090000000002</v>
      </c>
      <c r="E99" s="114">
        <f t="shared" si="14"/>
        <v>0</v>
      </c>
      <c r="F99" s="114">
        <f t="shared" si="14"/>
        <v>6.1440000000000001</v>
      </c>
      <c r="G99" s="114">
        <f t="shared" si="14"/>
        <v>5.423090000000002</v>
      </c>
      <c r="H99" s="114"/>
      <c r="I99" s="114">
        <f t="shared" si="14"/>
        <v>2.235550000000003</v>
      </c>
      <c r="J99" s="114">
        <f t="shared" si="14"/>
        <v>1.1790775000000013</v>
      </c>
      <c r="K99" s="114">
        <f t="shared" si="14"/>
        <v>0.11957999999999996</v>
      </c>
      <c r="L99" s="114">
        <f t="shared" si="14"/>
        <v>0.4654775000000006</v>
      </c>
      <c r="M99" s="114">
        <f t="shared" si="14"/>
        <v>1.4232075000000011</v>
      </c>
      <c r="N99" s="114">
        <f t="shared" si="14"/>
        <v>5.4228925000000006</v>
      </c>
      <c r="O99" s="114">
        <f t="shared" si="14"/>
        <v>1.9749999999941537E-4</v>
      </c>
      <c r="P99" s="114">
        <f t="shared" si="14"/>
        <v>2.2356281632024912</v>
      </c>
      <c r="Q99" s="114">
        <f t="shared" si="14"/>
        <v>1.1791217069668072</v>
      </c>
      <c r="R99" s="114">
        <f t="shared" si="14"/>
        <v>0.11958455660329403</v>
      </c>
      <c r="S99" s="114">
        <f t="shared" si="14"/>
        <v>0.4654953257765983</v>
      </c>
      <c r="T99" s="114">
        <f t="shared" si="14"/>
        <v>1.4232602474508087</v>
      </c>
      <c r="U99" s="114">
        <f t="shared" si="14"/>
        <v>5.423090000000002</v>
      </c>
      <c r="V99" s="114">
        <f t="shared" si="10"/>
        <v>0</v>
      </c>
      <c r="Y99" s="114">
        <f>SUM(Y3:Y98)/4000</f>
        <v>0.57004499999999969</v>
      </c>
      <c r="Z99" s="114">
        <f t="shared" ref="Z99:AD99" si="15">SUM(Z3:Z98)/4000</f>
        <v>0.63266999999999951</v>
      </c>
      <c r="AA99" s="114">
        <f t="shared" si="15"/>
        <v>0.57004499999999969</v>
      </c>
      <c r="AB99" s="114">
        <f t="shared" si="15"/>
        <v>0.63266999999999951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980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784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980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784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980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784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980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784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980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784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980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784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980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784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980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784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980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784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980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784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980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784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980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784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980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784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980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784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980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784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980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784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980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784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980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784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980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784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980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784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980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784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980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784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980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784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980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784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980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784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980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784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980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784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980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784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980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784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980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784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980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784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980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784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980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784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980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784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980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784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980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784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784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784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784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784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980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784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980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784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670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536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670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536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670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536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670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536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670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536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670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536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670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536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670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536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670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536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670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536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670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536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670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536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670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536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670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536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670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536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670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536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670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536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670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536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670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536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670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536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670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536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670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536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670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536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670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536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670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536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670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536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670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536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670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536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670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536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670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536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670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536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670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536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670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536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670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536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670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536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670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536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670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536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670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536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670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536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670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536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670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536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670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536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670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536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670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536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670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536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670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536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670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536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670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536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670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536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670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536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670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536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670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536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670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536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670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536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19.335000000000001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15.468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CS1" s="38"/>
      <c r="CT1" s="38"/>
      <c r="CU1" s="38"/>
      <c r="CV1" s="38"/>
      <c r="DQ1" t="s">
        <v>142</v>
      </c>
    </row>
    <row r="2" spans="1:121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1" t="s">
        <v>43</v>
      </c>
      <c r="AT2" s="201" t="s">
        <v>340</v>
      </c>
      <c r="AU2" s="126"/>
      <c r="AV2" s="201" t="s">
        <v>347</v>
      </c>
      <c r="AW2" s="201" t="s">
        <v>348</v>
      </c>
      <c r="AX2" s="201" t="s">
        <v>349</v>
      </c>
      <c r="AY2" t="s">
        <v>419</v>
      </c>
      <c r="AZ2" t="s">
        <v>420</v>
      </c>
      <c r="BA2" t="s">
        <v>426</v>
      </c>
      <c r="BB2" t="s">
        <v>430</v>
      </c>
      <c r="BC2" t="s">
        <v>382</v>
      </c>
      <c r="BD2" t="s">
        <v>394</v>
      </c>
      <c r="BE2" t="s">
        <v>386</v>
      </c>
      <c r="BF2" t="s">
        <v>388</v>
      </c>
      <c r="BG2" t="s">
        <v>393</v>
      </c>
      <c r="BH2" t="s">
        <v>390</v>
      </c>
      <c r="BI2" t="s">
        <v>389</v>
      </c>
      <c r="BJ2" t="s">
        <v>396</v>
      </c>
      <c r="BK2" t="s">
        <v>384</v>
      </c>
      <c r="BL2" t="s">
        <v>397</v>
      </c>
      <c r="BM2" t="s">
        <v>387</v>
      </c>
      <c r="BN2" t="s">
        <v>383</v>
      </c>
      <c r="BO2" t="s">
        <v>392</v>
      </c>
      <c r="BP2" t="s">
        <v>385</v>
      </c>
      <c r="BQ2" t="s">
        <v>395</v>
      </c>
      <c r="BR2" t="s">
        <v>391</v>
      </c>
    </row>
    <row r="3" spans="1:121">
      <c r="A3" t="s">
        <v>45</v>
      </c>
      <c r="B3">
        <v>0</v>
      </c>
      <c r="C3">
        <v>42</v>
      </c>
      <c r="D3">
        <v>0</v>
      </c>
      <c r="E3">
        <v>0</v>
      </c>
      <c r="F3">
        <v>39.095999999999997</v>
      </c>
      <c r="G3">
        <v>22.263000000000002</v>
      </c>
      <c r="H3">
        <v>0</v>
      </c>
      <c r="I3">
        <v>46.58</v>
      </c>
      <c r="J3">
        <v>32.880000000000003</v>
      </c>
      <c r="K3">
        <v>341.56456300000002</v>
      </c>
      <c r="L3">
        <v>653.15250000000003</v>
      </c>
      <c r="M3">
        <v>92</v>
      </c>
      <c r="N3">
        <v>56.7</v>
      </c>
      <c r="O3">
        <v>123.66562500000001</v>
      </c>
      <c r="P3">
        <v>103.5</v>
      </c>
      <c r="Q3">
        <v>9.9924999999999997</v>
      </c>
      <c r="R3">
        <v>42.392195999999998</v>
      </c>
      <c r="S3">
        <v>26.390910000000002</v>
      </c>
      <c r="T3">
        <v>0</v>
      </c>
      <c r="U3">
        <v>415.125</v>
      </c>
      <c r="V3">
        <v>20.731850000000001</v>
      </c>
      <c r="W3">
        <v>45.221499999999999</v>
      </c>
      <c r="X3">
        <v>98.34375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16.478852</v>
      </c>
      <c r="AF3">
        <v>8.8740000000000006</v>
      </c>
      <c r="AG3">
        <v>20.078399999999998</v>
      </c>
      <c r="AH3">
        <v>20.834</v>
      </c>
      <c r="AI3">
        <v>0</v>
      </c>
      <c r="AJ3">
        <v>0</v>
      </c>
      <c r="AK3">
        <v>26.2683</v>
      </c>
      <c r="AL3">
        <v>2.3239999999999998</v>
      </c>
      <c r="AM3">
        <v>0</v>
      </c>
      <c r="AN3">
        <v>0.59302999999999995</v>
      </c>
      <c r="AO3">
        <v>2.6459999999999999</v>
      </c>
      <c r="AP3">
        <v>5.1239999999999997</v>
      </c>
      <c r="AQ3">
        <v>0</v>
      </c>
      <c r="AR3">
        <v>49.68</v>
      </c>
      <c r="AS3">
        <v>31.897382</v>
      </c>
      <c r="AT3">
        <v>20.001799999999999</v>
      </c>
      <c r="AU3">
        <v>0</v>
      </c>
      <c r="AV3">
        <v>0</v>
      </c>
      <c r="AW3">
        <v>5.43</v>
      </c>
      <c r="AX3">
        <v>6.0279999999999996</v>
      </c>
      <c r="AY3">
        <v>0</v>
      </c>
      <c r="AZ3">
        <v>0</v>
      </c>
      <c r="BA3">
        <v>0</v>
      </c>
      <c r="BB3">
        <v>0</v>
      </c>
      <c r="BC3">
        <v>140.62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2568.4771579999997</v>
      </c>
    </row>
    <row r="4" spans="1:121">
      <c r="A4" t="s">
        <v>46</v>
      </c>
      <c r="B4">
        <v>0</v>
      </c>
      <c r="C4">
        <v>42</v>
      </c>
      <c r="D4">
        <v>0</v>
      </c>
      <c r="E4">
        <v>0</v>
      </c>
      <c r="F4">
        <v>39.095999999999997</v>
      </c>
      <c r="G4">
        <v>22.263000000000002</v>
      </c>
      <c r="H4">
        <v>0</v>
      </c>
      <c r="I4">
        <v>46.58</v>
      </c>
      <c r="J4">
        <v>32.880000000000003</v>
      </c>
      <c r="K4">
        <v>341.56456300000002</v>
      </c>
      <c r="L4">
        <v>653.15250000000003</v>
      </c>
      <c r="M4">
        <v>92</v>
      </c>
      <c r="N4">
        <v>56.7</v>
      </c>
      <c r="O4">
        <v>123.66562500000001</v>
      </c>
      <c r="P4">
        <v>103.5</v>
      </c>
      <c r="Q4">
        <v>9.9924999999999997</v>
      </c>
      <c r="R4">
        <v>42.392195999999998</v>
      </c>
      <c r="S4">
        <v>26.390910000000002</v>
      </c>
      <c r="T4">
        <v>0</v>
      </c>
      <c r="U4">
        <v>415.125</v>
      </c>
      <c r="V4">
        <v>20.731850000000001</v>
      </c>
      <c r="W4">
        <v>45.221499999999999</v>
      </c>
      <c r="X4">
        <v>98.34375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16.478852</v>
      </c>
      <c r="AF4">
        <v>8.8740000000000006</v>
      </c>
      <c r="AG4">
        <v>20.078399999999998</v>
      </c>
      <c r="AH4">
        <v>20.834</v>
      </c>
      <c r="AI4">
        <v>0</v>
      </c>
      <c r="AJ4">
        <v>0</v>
      </c>
      <c r="AK4">
        <v>26.2683</v>
      </c>
      <c r="AL4">
        <v>2.3239999999999998</v>
      </c>
      <c r="AM4">
        <v>0</v>
      </c>
      <c r="AN4">
        <v>0.59302999999999995</v>
      </c>
      <c r="AO4">
        <v>2.6459999999999999</v>
      </c>
      <c r="AP4">
        <v>5.1239999999999997</v>
      </c>
      <c r="AQ4">
        <v>0</v>
      </c>
      <c r="AR4">
        <v>49.68</v>
      </c>
      <c r="AS4">
        <v>31.897382</v>
      </c>
      <c r="AT4">
        <v>20.001799999999999</v>
      </c>
      <c r="AU4">
        <v>0</v>
      </c>
      <c r="AV4">
        <v>0</v>
      </c>
      <c r="AW4">
        <v>5.43</v>
      </c>
      <c r="AX4">
        <v>6.0279999999999996</v>
      </c>
      <c r="AY4">
        <v>0</v>
      </c>
      <c r="AZ4">
        <v>0</v>
      </c>
      <c r="BA4">
        <v>0</v>
      </c>
      <c r="BB4">
        <v>0</v>
      </c>
      <c r="BC4">
        <v>140.62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2568.4771579999997</v>
      </c>
    </row>
    <row r="5" spans="1:121">
      <c r="A5" t="s">
        <v>47</v>
      </c>
      <c r="B5">
        <v>0</v>
      </c>
      <c r="C5">
        <v>42</v>
      </c>
      <c r="D5">
        <v>0</v>
      </c>
      <c r="E5">
        <v>0</v>
      </c>
      <c r="F5">
        <v>39.095999999999997</v>
      </c>
      <c r="G5">
        <v>22.263000000000002</v>
      </c>
      <c r="H5">
        <v>0</v>
      </c>
      <c r="I5">
        <v>46.58</v>
      </c>
      <c r="J5">
        <v>32.880000000000003</v>
      </c>
      <c r="K5">
        <v>341.56456300000002</v>
      </c>
      <c r="L5">
        <v>653.15250000000003</v>
      </c>
      <c r="M5">
        <v>92</v>
      </c>
      <c r="N5">
        <v>56.7</v>
      </c>
      <c r="O5">
        <v>123.66562500000001</v>
      </c>
      <c r="P5">
        <v>103.5</v>
      </c>
      <c r="Q5">
        <v>9.9924999999999997</v>
      </c>
      <c r="R5">
        <v>42.392195999999998</v>
      </c>
      <c r="S5">
        <v>26.390910000000002</v>
      </c>
      <c r="T5">
        <v>0</v>
      </c>
      <c r="U5">
        <v>415.125</v>
      </c>
      <c r="V5">
        <v>20.731850000000001</v>
      </c>
      <c r="W5">
        <v>45.221499999999999</v>
      </c>
      <c r="X5">
        <v>98.34375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16.478852</v>
      </c>
      <c r="AF5">
        <v>8.8740000000000006</v>
      </c>
      <c r="AG5">
        <v>20.078399999999998</v>
      </c>
      <c r="AH5">
        <v>20.834</v>
      </c>
      <c r="AI5">
        <v>0</v>
      </c>
      <c r="AJ5">
        <v>0</v>
      </c>
      <c r="AK5">
        <v>26.2683</v>
      </c>
      <c r="AL5">
        <v>24.402000000000001</v>
      </c>
      <c r="AM5">
        <v>0</v>
      </c>
      <c r="AN5">
        <v>0.59302999999999995</v>
      </c>
      <c r="AO5">
        <v>2.6459999999999999</v>
      </c>
      <c r="AP5">
        <v>5.1239999999999997</v>
      </c>
      <c r="AQ5">
        <v>0</v>
      </c>
      <c r="AR5">
        <v>10.1568</v>
      </c>
      <c r="AS5">
        <v>31.897382</v>
      </c>
      <c r="AT5">
        <v>20.001799999999999</v>
      </c>
      <c r="AU5">
        <v>0</v>
      </c>
      <c r="AV5">
        <v>0</v>
      </c>
      <c r="AW5">
        <v>5.43</v>
      </c>
      <c r="AX5">
        <v>6.0279999999999996</v>
      </c>
      <c r="AY5">
        <v>0</v>
      </c>
      <c r="AZ5">
        <v>0</v>
      </c>
      <c r="BA5">
        <v>0</v>
      </c>
      <c r="BB5">
        <v>0</v>
      </c>
      <c r="BC5">
        <v>140.62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2551.031958</v>
      </c>
    </row>
    <row r="6" spans="1:121">
      <c r="A6" t="s">
        <v>48</v>
      </c>
      <c r="B6">
        <v>0</v>
      </c>
      <c r="C6">
        <v>42</v>
      </c>
      <c r="D6">
        <v>0</v>
      </c>
      <c r="E6">
        <v>0</v>
      </c>
      <c r="F6">
        <v>39.095999999999997</v>
      </c>
      <c r="G6">
        <v>22.263000000000002</v>
      </c>
      <c r="H6">
        <v>0</v>
      </c>
      <c r="I6">
        <v>46.58</v>
      </c>
      <c r="J6">
        <v>32.880000000000003</v>
      </c>
      <c r="K6">
        <v>341.56456300000002</v>
      </c>
      <c r="L6">
        <v>653.15250000000003</v>
      </c>
      <c r="M6">
        <v>92</v>
      </c>
      <c r="N6">
        <v>56.7</v>
      </c>
      <c r="O6">
        <v>123.66562500000001</v>
      </c>
      <c r="P6">
        <v>103.5</v>
      </c>
      <c r="Q6">
        <v>9.9924999999999997</v>
      </c>
      <c r="R6">
        <v>42.392195999999998</v>
      </c>
      <c r="S6">
        <v>26.390910000000002</v>
      </c>
      <c r="T6">
        <v>0</v>
      </c>
      <c r="U6">
        <v>415.125</v>
      </c>
      <c r="V6">
        <v>20.731850000000001</v>
      </c>
      <c r="W6">
        <v>45.221499999999999</v>
      </c>
      <c r="X6">
        <v>98.34375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16.478852</v>
      </c>
      <c r="AF6">
        <v>8.8740000000000006</v>
      </c>
      <c r="AG6">
        <v>20.078399999999998</v>
      </c>
      <c r="AH6">
        <v>20.834</v>
      </c>
      <c r="AI6">
        <v>0</v>
      </c>
      <c r="AJ6">
        <v>0</v>
      </c>
      <c r="AK6">
        <v>26.2683</v>
      </c>
      <c r="AL6">
        <v>70.882000000000005</v>
      </c>
      <c r="AM6">
        <v>0</v>
      </c>
      <c r="AN6">
        <v>0.59302999999999995</v>
      </c>
      <c r="AO6">
        <v>2.6459999999999999</v>
      </c>
      <c r="AP6">
        <v>5.1239999999999997</v>
      </c>
      <c r="AQ6">
        <v>0</v>
      </c>
      <c r="AR6">
        <v>10.1568</v>
      </c>
      <c r="AS6">
        <v>31.897382</v>
      </c>
      <c r="AT6">
        <v>20.001799999999999</v>
      </c>
      <c r="AU6">
        <v>0</v>
      </c>
      <c r="AV6">
        <v>0</v>
      </c>
      <c r="AW6">
        <v>5.43</v>
      </c>
      <c r="AX6">
        <v>6.0279999999999996</v>
      </c>
      <c r="AY6">
        <v>0</v>
      </c>
      <c r="AZ6">
        <v>0</v>
      </c>
      <c r="BA6">
        <v>0</v>
      </c>
      <c r="BB6">
        <v>0</v>
      </c>
      <c r="BC6">
        <v>140.62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2597.511958</v>
      </c>
    </row>
    <row r="7" spans="1:121">
      <c r="A7" t="s">
        <v>49</v>
      </c>
      <c r="B7">
        <v>0</v>
      </c>
      <c r="C7">
        <v>42</v>
      </c>
      <c r="D7">
        <v>0</v>
      </c>
      <c r="E7">
        <v>0</v>
      </c>
      <c r="F7">
        <v>39.639000000000003</v>
      </c>
      <c r="G7">
        <v>22.263000000000002</v>
      </c>
      <c r="H7">
        <v>0</v>
      </c>
      <c r="I7">
        <v>46.58</v>
      </c>
      <c r="J7">
        <v>32.880000000000003</v>
      </c>
      <c r="K7">
        <v>341.56456300000002</v>
      </c>
      <c r="L7">
        <v>653.15250000000003</v>
      </c>
      <c r="M7">
        <v>92</v>
      </c>
      <c r="N7">
        <v>56.7</v>
      </c>
      <c r="O7">
        <v>123.66562500000001</v>
      </c>
      <c r="P7">
        <v>103.5</v>
      </c>
      <c r="Q7">
        <v>9.9924999999999997</v>
      </c>
      <c r="R7">
        <v>42.392195999999998</v>
      </c>
      <c r="S7">
        <v>26.390910000000002</v>
      </c>
      <c r="T7">
        <v>0</v>
      </c>
      <c r="U7">
        <v>415.125</v>
      </c>
      <c r="V7">
        <v>20.731850000000001</v>
      </c>
      <c r="W7">
        <v>45.221499999999999</v>
      </c>
      <c r="X7">
        <v>98.34375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16.478852</v>
      </c>
      <c r="AF7">
        <v>8.8740000000000006</v>
      </c>
      <c r="AG7">
        <v>20.078399999999998</v>
      </c>
      <c r="AH7">
        <v>20.834</v>
      </c>
      <c r="AI7">
        <v>0</v>
      </c>
      <c r="AJ7">
        <v>0</v>
      </c>
      <c r="AK7">
        <v>26.2683</v>
      </c>
      <c r="AL7">
        <v>70.882000000000005</v>
      </c>
      <c r="AM7">
        <v>0</v>
      </c>
      <c r="AN7">
        <v>0.59302999999999995</v>
      </c>
      <c r="AO7">
        <v>2.6459999999999999</v>
      </c>
      <c r="AP7">
        <v>12.169499999999999</v>
      </c>
      <c r="AQ7">
        <v>0</v>
      </c>
      <c r="AR7">
        <v>10.1568</v>
      </c>
      <c r="AS7">
        <v>31.897382</v>
      </c>
      <c r="AT7">
        <v>20.001799999999999</v>
      </c>
      <c r="AU7">
        <v>0</v>
      </c>
      <c r="AV7">
        <v>0</v>
      </c>
      <c r="AW7">
        <v>5.43</v>
      </c>
      <c r="AX7">
        <v>6.0279999999999996</v>
      </c>
      <c r="AY7">
        <v>0</v>
      </c>
      <c r="AZ7">
        <v>0</v>
      </c>
      <c r="BA7">
        <v>0</v>
      </c>
      <c r="BB7">
        <v>0</v>
      </c>
      <c r="BC7">
        <v>140.62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2605.1004580000003</v>
      </c>
    </row>
    <row r="8" spans="1:121">
      <c r="A8" t="s">
        <v>50</v>
      </c>
      <c r="B8">
        <v>0</v>
      </c>
      <c r="C8">
        <v>42</v>
      </c>
      <c r="D8">
        <v>0</v>
      </c>
      <c r="E8">
        <v>0</v>
      </c>
      <c r="F8">
        <v>39.639000000000003</v>
      </c>
      <c r="G8">
        <v>22.263000000000002</v>
      </c>
      <c r="H8">
        <v>0</v>
      </c>
      <c r="I8">
        <v>46.58</v>
      </c>
      <c r="J8">
        <v>32.880000000000003</v>
      </c>
      <c r="K8">
        <v>341.56456300000002</v>
      </c>
      <c r="L8">
        <v>653.15250000000003</v>
      </c>
      <c r="M8">
        <v>92</v>
      </c>
      <c r="N8">
        <v>56.7</v>
      </c>
      <c r="O8">
        <v>123.66562500000001</v>
      </c>
      <c r="P8">
        <v>103.5</v>
      </c>
      <c r="Q8">
        <v>9.9924999999999997</v>
      </c>
      <c r="R8">
        <v>42.392195999999998</v>
      </c>
      <c r="S8">
        <v>26.390910000000002</v>
      </c>
      <c r="T8">
        <v>0</v>
      </c>
      <c r="U8">
        <v>415.125</v>
      </c>
      <c r="V8">
        <v>20.731850000000001</v>
      </c>
      <c r="W8">
        <v>45.221499999999999</v>
      </c>
      <c r="X8">
        <v>98.34375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16.478852</v>
      </c>
      <c r="AF8">
        <v>8.8740000000000006</v>
      </c>
      <c r="AG8">
        <v>20.078399999999998</v>
      </c>
      <c r="AH8">
        <v>20.834</v>
      </c>
      <c r="AI8">
        <v>0</v>
      </c>
      <c r="AJ8">
        <v>0</v>
      </c>
      <c r="AK8">
        <v>26.2683</v>
      </c>
      <c r="AL8">
        <v>70.882000000000005</v>
      </c>
      <c r="AM8">
        <v>0</v>
      </c>
      <c r="AN8">
        <v>0.59302999999999995</v>
      </c>
      <c r="AO8">
        <v>2.6459999999999999</v>
      </c>
      <c r="AP8">
        <v>12.169499999999999</v>
      </c>
      <c r="AQ8">
        <v>0</v>
      </c>
      <c r="AR8">
        <v>10.1568</v>
      </c>
      <c r="AS8">
        <v>31.897382</v>
      </c>
      <c r="AT8">
        <v>20.001799999999999</v>
      </c>
      <c r="AU8">
        <v>0</v>
      </c>
      <c r="AV8">
        <v>0</v>
      </c>
      <c r="AW8">
        <v>5.43</v>
      </c>
      <c r="AX8">
        <v>6.0279999999999996</v>
      </c>
      <c r="AY8">
        <v>0</v>
      </c>
      <c r="AZ8">
        <v>0</v>
      </c>
      <c r="BA8">
        <v>0</v>
      </c>
      <c r="BB8">
        <v>0</v>
      </c>
      <c r="BC8">
        <v>140.62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2605.1004580000003</v>
      </c>
    </row>
    <row r="9" spans="1:121">
      <c r="A9" t="s">
        <v>51</v>
      </c>
      <c r="B9">
        <v>0</v>
      </c>
      <c r="C9">
        <v>42</v>
      </c>
      <c r="D9">
        <v>0</v>
      </c>
      <c r="E9">
        <v>0</v>
      </c>
      <c r="F9">
        <v>39.639000000000003</v>
      </c>
      <c r="G9">
        <v>22.263000000000002</v>
      </c>
      <c r="H9">
        <v>0</v>
      </c>
      <c r="I9">
        <v>46.58</v>
      </c>
      <c r="J9">
        <v>32.880000000000003</v>
      </c>
      <c r="K9">
        <v>341.56456300000002</v>
      </c>
      <c r="L9">
        <v>653.15250000000003</v>
      </c>
      <c r="M9">
        <v>92</v>
      </c>
      <c r="N9">
        <v>56.7</v>
      </c>
      <c r="O9">
        <v>123.66562500000001</v>
      </c>
      <c r="P9">
        <v>103.5</v>
      </c>
      <c r="Q9">
        <v>9.9924999999999997</v>
      </c>
      <c r="R9">
        <v>42.392195999999998</v>
      </c>
      <c r="S9">
        <v>26.390910000000002</v>
      </c>
      <c r="T9">
        <v>0</v>
      </c>
      <c r="U9">
        <v>415.125</v>
      </c>
      <c r="V9">
        <v>20.731850000000001</v>
      </c>
      <c r="W9">
        <v>45.221499999999999</v>
      </c>
      <c r="X9">
        <v>98.34375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8.8740000000000006</v>
      </c>
      <c r="AG9">
        <v>20.078399999999998</v>
      </c>
      <c r="AH9">
        <v>0</v>
      </c>
      <c r="AI9">
        <v>0</v>
      </c>
      <c r="AJ9">
        <v>0</v>
      </c>
      <c r="AK9">
        <v>26.2683</v>
      </c>
      <c r="AL9">
        <v>70.882000000000005</v>
      </c>
      <c r="AM9">
        <v>0</v>
      </c>
      <c r="AN9">
        <v>0.59302999999999995</v>
      </c>
      <c r="AO9">
        <v>1.764</v>
      </c>
      <c r="AP9">
        <v>12.169499999999999</v>
      </c>
      <c r="AQ9">
        <v>0</v>
      </c>
      <c r="AR9">
        <v>10.1568</v>
      </c>
      <c r="AS9">
        <v>11.03064</v>
      </c>
      <c r="AT9">
        <v>20.001799999999999</v>
      </c>
      <c r="AU9">
        <v>0</v>
      </c>
      <c r="AV9">
        <v>0</v>
      </c>
      <c r="AW9">
        <v>5.43</v>
      </c>
      <c r="AX9">
        <v>6.0279999999999996</v>
      </c>
      <c r="AY9">
        <v>0</v>
      </c>
      <c r="AZ9">
        <v>0</v>
      </c>
      <c r="BA9">
        <v>0</v>
      </c>
      <c r="BB9">
        <v>0</v>
      </c>
      <c r="BC9">
        <v>140.62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2562.5177160000003</v>
      </c>
    </row>
    <row r="10" spans="1:121">
      <c r="A10" t="s">
        <v>52</v>
      </c>
      <c r="B10">
        <v>0</v>
      </c>
      <c r="C10">
        <v>42</v>
      </c>
      <c r="D10">
        <v>0</v>
      </c>
      <c r="E10">
        <v>0</v>
      </c>
      <c r="F10">
        <v>39.639000000000003</v>
      </c>
      <c r="G10">
        <v>22.263000000000002</v>
      </c>
      <c r="H10">
        <v>0</v>
      </c>
      <c r="I10">
        <v>46.58</v>
      </c>
      <c r="J10">
        <v>32.880000000000003</v>
      </c>
      <c r="K10">
        <v>341.56456300000002</v>
      </c>
      <c r="L10">
        <v>653.15250000000003</v>
      </c>
      <c r="M10">
        <v>92</v>
      </c>
      <c r="N10">
        <v>56.7</v>
      </c>
      <c r="O10">
        <v>123.66562500000001</v>
      </c>
      <c r="P10">
        <v>103.5</v>
      </c>
      <c r="Q10">
        <v>9.9924999999999997</v>
      </c>
      <c r="R10">
        <v>42.392195999999998</v>
      </c>
      <c r="S10">
        <v>26.390910000000002</v>
      </c>
      <c r="T10">
        <v>0</v>
      </c>
      <c r="U10">
        <v>415.125</v>
      </c>
      <c r="V10">
        <v>20.731850000000001</v>
      </c>
      <c r="W10">
        <v>45.221499999999999</v>
      </c>
      <c r="X10">
        <v>98.34375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8.8740000000000006</v>
      </c>
      <c r="AG10">
        <v>20.078399999999998</v>
      </c>
      <c r="AH10">
        <v>0</v>
      </c>
      <c r="AI10">
        <v>0</v>
      </c>
      <c r="AJ10">
        <v>0</v>
      </c>
      <c r="AK10">
        <v>26.2683</v>
      </c>
      <c r="AL10">
        <v>13.363</v>
      </c>
      <c r="AM10">
        <v>0</v>
      </c>
      <c r="AN10">
        <v>0.59302999999999995</v>
      </c>
      <c r="AO10">
        <v>1.764</v>
      </c>
      <c r="AP10">
        <v>12.169499999999999</v>
      </c>
      <c r="AQ10">
        <v>0</v>
      </c>
      <c r="AR10">
        <v>10.1568</v>
      </c>
      <c r="AS10">
        <v>9.4163999999999994</v>
      </c>
      <c r="AT10">
        <v>20.001799999999999</v>
      </c>
      <c r="AU10">
        <v>0</v>
      </c>
      <c r="AV10">
        <v>0</v>
      </c>
      <c r="AW10">
        <v>5.43</v>
      </c>
      <c r="AX10">
        <v>6.0279999999999996</v>
      </c>
      <c r="AY10">
        <v>0</v>
      </c>
      <c r="AZ10">
        <v>0</v>
      </c>
      <c r="BA10">
        <v>0</v>
      </c>
      <c r="BB10">
        <v>0</v>
      </c>
      <c r="BC10">
        <v>140.62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2503.3844760000002</v>
      </c>
    </row>
    <row r="11" spans="1:121">
      <c r="A11" t="s">
        <v>53</v>
      </c>
      <c r="B11">
        <v>0</v>
      </c>
      <c r="C11">
        <v>42</v>
      </c>
      <c r="D11">
        <v>0</v>
      </c>
      <c r="E11">
        <v>0</v>
      </c>
      <c r="F11">
        <v>39.639000000000003</v>
      </c>
      <c r="G11">
        <v>22.263000000000002</v>
      </c>
      <c r="H11">
        <v>0</v>
      </c>
      <c r="I11">
        <v>46.58</v>
      </c>
      <c r="J11">
        <v>32.880000000000003</v>
      </c>
      <c r="K11">
        <v>341.56456300000002</v>
      </c>
      <c r="L11">
        <v>653.15250000000003</v>
      </c>
      <c r="M11">
        <v>92</v>
      </c>
      <c r="N11">
        <v>56.7</v>
      </c>
      <c r="O11">
        <v>123.66562500000001</v>
      </c>
      <c r="P11">
        <v>103.5</v>
      </c>
      <c r="Q11">
        <v>9.9924999999999997</v>
      </c>
      <c r="R11">
        <v>42.392195999999998</v>
      </c>
      <c r="S11">
        <v>26.390910000000002</v>
      </c>
      <c r="T11">
        <v>0</v>
      </c>
      <c r="U11">
        <v>415.125</v>
      </c>
      <c r="V11">
        <v>20.731850000000001</v>
      </c>
      <c r="W11">
        <v>45.221499999999999</v>
      </c>
      <c r="X11">
        <v>98.34375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8.8740000000000006</v>
      </c>
      <c r="AG11">
        <v>20.078399999999998</v>
      </c>
      <c r="AH11">
        <v>0</v>
      </c>
      <c r="AI11">
        <v>0</v>
      </c>
      <c r="AJ11">
        <v>0</v>
      </c>
      <c r="AK11">
        <v>26.2683</v>
      </c>
      <c r="AL11">
        <v>13.363</v>
      </c>
      <c r="AM11">
        <v>0</v>
      </c>
      <c r="AN11">
        <v>0.59302999999999995</v>
      </c>
      <c r="AO11">
        <v>1.764</v>
      </c>
      <c r="AP11">
        <v>5.1239999999999997</v>
      </c>
      <c r="AQ11">
        <v>0</v>
      </c>
      <c r="AR11">
        <v>10.1568</v>
      </c>
      <c r="AS11">
        <v>9.4163999999999994</v>
      </c>
      <c r="AT11">
        <v>20.001799999999999</v>
      </c>
      <c r="AU11">
        <v>0</v>
      </c>
      <c r="AV11">
        <v>0</v>
      </c>
      <c r="AW11">
        <v>5.43</v>
      </c>
      <c r="AX11">
        <v>6.0279999999999996</v>
      </c>
      <c r="AY11">
        <v>0</v>
      </c>
      <c r="AZ11">
        <v>0</v>
      </c>
      <c r="BA11">
        <v>0</v>
      </c>
      <c r="BB11">
        <v>0</v>
      </c>
      <c r="BC11">
        <v>140.62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2496.338976</v>
      </c>
    </row>
    <row r="12" spans="1:121">
      <c r="A12" t="s">
        <v>54</v>
      </c>
      <c r="B12">
        <v>0</v>
      </c>
      <c r="C12">
        <v>42</v>
      </c>
      <c r="D12">
        <v>0</v>
      </c>
      <c r="E12">
        <v>0</v>
      </c>
      <c r="F12">
        <v>39.639000000000003</v>
      </c>
      <c r="G12">
        <v>22.263000000000002</v>
      </c>
      <c r="H12">
        <v>0</v>
      </c>
      <c r="I12">
        <v>46.58</v>
      </c>
      <c r="J12">
        <v>32.880000000000003</v>
      </c>
      <c r="K12">
        <v>341.56456300000002</v>
      </c>
      <c r="L12">
        <v>653.15250000000003</v>
      </c>
      <c r="M12">
        <v>92</v>
      </c>
      <c r="N12">
        <v>56.7</v>
      </c>
      <c r="O12">
        <v>123.66562500000001</v>
      </c>
      <c r="P12">
        <v>103.5</v>
      </c>
      <c r="Q12">
        <v>9.9924999999999997</v>
      </c>
      <c r="R12">
        <v>42.392195999999998</v>
      </c>
      <c r="S12">
        <v>26.390910000000002</v>
      </c>
      <c r="T12">
        <v>0</v>
      </c>
      <c r="U12">
        <v>415.125</v>
      </c>
      <c r="V12">
        <v>20.731850000000001</v>
      </c>
      <c r="W12">
        <v>45.221499999999999</v>
      </c>
      <c r="X12">
        <v>98.34375</v>
      </c>
      <c r="Y12">
        <v>0</v>
      </c>
      <c r="Z12">
        <v>1.1000000000000001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8.8740000000000006</v>
      </c>
      <c r="AG12">
        <v>20.078399999999998</v>
      </c>
      <c r="AH12">
        <v>0</v>
      </c>
      <c r="AI12">
        <v>0</v>
      </c>
      <c r="AJ12">
        <v>0</v>
      </c>
      <c r="AK12">
        <v>26.2683</v>
      </c>
      <c r="AL12">
        <v>13.363</v>
      </c>
      <c r="AM12">
        <v>0</v>
      </c>
      <c r="AN12">
        <v>0.59302999999999995</v>
      </c>
      <c r="AO12">
        <v>1.764</v>
      </c>
      <c r="AP12">
        <v>5.1239999999999997</v>
      </c>
      <c r="AQ12">
        <v>0</v>
      </c>
      <c r="AR12">
        <v>10.1568</v>
      </c>
      <c r="AS12">
        <v>9.4163999999999994</v>
      </c>
      <c r="AT12">
        <v>20.001799999999999</v>
      </c>
      <c r="AU12">
        <v>0</v>
      </c>
      <c r="AV12">
        <v>0</v>
      </c>
      <c r="AW12">
        <v>5.43</v>
      </c>
      <c r="AX12">
        <v>6.0279999999999996</v>
      </c>
      <c r="AY12">
        <v>0</v>
      </c>
      <c r="AZ12">
        <v>0</v>
      </c>
      <c r="BA12">
        <v>0</v>
      </c>
      <c r="BB12">
        <v>0</v>
      </c>
      <c r="BC12">
        <v>140.62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2497.4389759999999</v>
      </c>
    </row>
    <row r="13" spans="1:121">
      <c r="A13" t="s">
        <v>55</v>
      </c>
      <c r="B13">
        <v>0</v>
      </c>
      <c r="C13">
        <v>42</v>
      </c>
      <c r="D13">
        <v>0</v>
      </c>
      <c r="E13">
        <v>0</v>
      </c>
      <c r="F13">
        <v>39.639000000000003</v>
      </c>
      <c r="G13">
        <v>22.263000000000002</v>
      </c>
      <c r="H13">
        <v>0</v>
      </c>
      <c r="I13">
        <v>46.58</v>
      </c>
      <c r="J13">
        <v>32.880000000000003</v>
      </c>
      <c r="K13">
        <v>341.56456300000002</v>
      </c>
      <c r="L13">
        <v>653.15250000000003</v>
      </c>
      <c r="M13">
        <v>92</v>
      </c>
      <c r="N13">
        <v>56.7</v>
      </c>
      <c r="O13">
        <v>123.66562500000001</v>
      </c>
      <c r="P13">
        <v>103.5</v>
      </c>
      <c r="Q13">
        <v>9.9924999999999997</v>
      </c>
      <c r="R13">
        <v>42.392195999999998</v>
      </c>
      <c r="S13">
        <v>26.390910000000002</v>
      </c>
      <c r="T13">
        <v>0</v>
      </c>
      <c r="U13">
        <v>415.125</v>
      </c>
      <c r="V13">
        <v>20.731850000000001</v>
      </c>
      <c r="W13">
        <v>45.221499999999999</v>
      </c>
      <c r="X13">
        <v>98.34375</v>
      </c>
      <c r="Y13">
        <v>0</v>
      </c>
      <c r="Z13">
        <v>6.5208000000000004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8.8740000000000006</v>
      </c>
      <c r="AG13">
        <v>20.078399999999998</v>
      </c>
      <c r="AH13">
        <v>0</v>
      </c>
      <c r="AI13">
        <v>0</v>
      </c>
      <c r="AJ13">
        <v>0</v>
      </c>
      <c r="AK13">
        <v>26.2683</v>
      </c>
      <c r="AL13">
        <v>13.363</v>
      </c>
      <c r="AM13">
        <v>0</v>
      </c>
      <c r="AN13">
        <v>0.59302999999999995</v>
      </c>
      <c r="AO13">
        <v>1.764</v>
      </c>
      <c r="AP13">
        <v>5.1239999999999997</v>
      </c>
      <c r="AQ13">
        <v>0</v>
      </c>
      <c r="AR13">
        <v>10.1568</v>
      </c>
      <c r="AS13">
        <v>9.4163999999999994</v>
      </c>
      <c r="AT13">
        <v>20.001799999999999</v>
      </c>
      <c r="AU13">
        <v>0</v>
      </c>
      <c r="AV13">
        <v>0</v>
      </c>
      <c r="AW13">
        <v>5.43</v>
      </c>
      <c r="AX13">
        <v>6.0279999999999996</v>
      </c>
      <c r="AY13">
        <v>0</v>
      </c>
      <c r="AZ13">
        <v>0</v>
      </c>
      <c r="BA13">
        <v>0</v>
      </c>
      <c r="BB13">
        <v>0</v>
      </c>
      <c r="BC13">
        <v>140.62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2502.8597759999998</v>
      </c>
    </row>
    <row r="14" spans="1:121">
      <c r="A14" t="s">
        <v>56</v>
      </c>
      <c r="B14">
        <v>0</v>
      </c>
      <c r="C14">
        <v>42</v>
      </c>
      <c r="D14">
        <v>0</v>
      </c>
      <c r="E14">
        <v>0</v>
      </c>
      <c r="F14">
        <v>39.639000000000003</v>
      </c>
      <c r="G14">
        <v>22.263000000000002</v>
      </c>
      <c r="H14">
        <v>0</v>
      </c>
      <c r="I14">
        <v>46.58</v>
      </c>
      <c r="J14">
        <v>32.880000000000003</v>
      </c>
      <c r="K14">
        <v>341.56456300000002</v>
      </c>
      <c r="L14">
        <v>653.15250000000003</v>
      </c>
      <c r="M14">
        <v>92</v>
      </c>
      <c r="N14">
        <v>56.7</v>
      </c>
      <c r="O14">
        <v>123.66562500000001</v>
      </c>
      <c r="P14">
        <v>103.5</v>
      </c>
      <c r="Q14">
        <v>9.9924999999999997</v>
      </c>
      <c r="R14">
        <v>42.392195999999998</v>
      </c>
      <c r="S14">
        <v>26.390910000000002</v>
      </c>
      <c r="T14">
        <v>0</v>
      </c>
      <c r="U14">
        <v>415.125</v>
      </c>
      <c r="V14">
        <v>20.731850000000001</v>
      </c>
      <c r="W14">
        <v>45.221499999999999</v>
      </c>
      <c r="X14">
        <v>98.34375</v>
      </c>
      <c r="Y14">
        <v>0</v>
      </c>
      <c r="Z14">
        <v>6.5208000000000004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8.8740000000000006</v>
      </c>
      <c r="AG14">
        <v>20.078399999999998</v>
      </c>
      <c r="AH14">
        <v>0</v>
      </c>
      <c r="AI14">
        <v>0</v>
      </c>
      <c r="AJ14">
        <v>0</v>
      </c>
      <c r="AK14">
        <v>26.2683</v>
      </c>
      <c r="AL14">
        <v>13.363</v>
      </c>
      <c r="AM14">
        <v>0</v>
      </c>
      <c r="AN14">
        <v>0.59302999999999995</v>
      </c>
      <c r="AO14">
        <v>1.764</v>
      </c>
      <c r="AP14">
        <v>5.1239999999999997</v>
      </c>
      <c r="AQ14">
        <v>0</v>
      </c>
      <c r="AR14">
        <v>10.1568</v>
      </c>
      <c r="AS14">
        <v>9.4163999999999994</v>
      </c>
      <c r="AT14">
        <v>20.001799999999999</v>
      </c>
      <c r="AU14">
        <v>0</v>
      </c>
      <c r="AV14">
        <v>0</v>
      </c>
      <c r="AW14">
        <v>5.43</v>
      </c>
      <c r="AX14">
        <v>6.0279999999999996</v>
      </c>
      <c r="AY14">
        <v>0</v>
      </c>
      <c r="AZ14">
        <v>0</v>
      </c>
      <c r="BA14">
        <v>0</v>
      </c>
      <c r="BB14">
        <v>0</v>
      </c>
      <c r="BC14">
        <v>140.62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2502.8597759999998</v>
      </c>
    </row>
    <row r="15" spans="1:121">
      <c r="A15" t="s">
        <v>57</v>
      </c>
      <c r="B15">
        <v>0</v>
      </c>
      <c r="C15">
        <v>42</v>
      </c>
      <c r="D15">
        <v>0</v>
      </c>
      <c r="E15">
        <v>0</v>
      </c>
      <c r="F15">
        <v>39.639000000000003</v>
      </c>
      <c r="G15">
        <v>22.263000000000002</v>
      </c>
      <c r="H15">
        <v>0</v>
      </c>
      <c r="I15">
        <v>46.58</v>
      </c>
      <c r="J15">
        <v>32.880000000000003</v>
      </c>
      <c r="K15">
        <v>341.56456300000002</v>
      </c>
      <c r="L15">
        <v>653.15250000000003</v>
      </c>
      <c r="M15">
        <v>92</v>
      </c>
      <c r="N15">
        <v>56.7</v>
      </c>
      <c r="O15">
        <v>123.66562500000001</v>
      </c>
      <c r="P15">
        <v>103.5</v>
      </c>
      <c r="Q15">
        <v>9.9924999999999997</v>
      </c>
      <c r="R15">
        <v>42.392195999999998</v>
      </c>
      <c r="S15">
        <v>26.390910000000002</v>
      </c>
      <c r="T15">
        <v>0</v>
      </c>
      <c r="U15">
        <v>415.125</v>
      </c>
      <c r="V15">
        <v>20.731850000000001</v>
      </c>
      <c r="W15">
        <v>45.221499999999999</v>
      </c>
      <c r="X15">
        <v>98.34375</v>
      </c>
      <c r="Y15">
        <v>0</v>
      </c>
      <c r="Z15">
        <v>1.1000000000000001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8.8740000000000006</v>
      </c>
      <c r="AG15">
        <v>20.078399999999998</v>
      </c>
      <c r="AH15">
        <v>0</v>
      </c>
      <c r="AI15">
        <v>0</v>
      </c>
      <c r="AJ15">
        <v>0</v>
      </c>
      <c r="AK15">
        <v>26.2683</v>
      </c>
      <c r="AL15">
        <v>13.363</v>
      </c>
      <c r="AM15">
        <v>0</v>
      </c>
      <c r="AN15">
        <v>0.59302999999999995</v>
      </c>
      <c r="AO15">
        <v>1.764</v>
      </c>
      <c r="AP15">
        <v>5.1239999999999997</v>
      </c>
      <c r="AQ15">
        <v>0</v>
      </c>
      <c r="AR15">
        <v>10.1568</v>
      </c>
      <c r="AS15">
        <v>9.4163999999999994</v>
      </c>
      <c r="AT15">
        <v>20.001799999999999</v>
      </c>
      <c r="AU15">
        <v>0</v>
      </c>
      <c r="AV15">
        <v>0</v>
      </c>
      <c r="AW15">
        <v>5.43</v>
      </c>
      <c r="AX15">
        <v>6.0279999999999996</v>
      </c>
      <c r="AY15">
        <v>0</v>
      </c>
      <c r="AZ15">
        <v>0</v>
      </c>
      <c r="BA15">
        <v>0</v>
      </c>
      <c r="BB15">
        <v>0</v>
      </c>
      <c r="BC15">
        <v>140.62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2497.4389759999999</v>
      </c>
    </row>
    <row r="16" spans="1:121">
      <c r="A16" t="s">
        <v>58</v>
      </c>
      <c r="B16">
        <v>0</v>
      </c>
      <c r="C16">
        <v>42</v>
      </c>
      <c r="D16">
        <v>0</v>
      </c>
      <c r="E16">
        <v>0</v>
      </c>
      <c r="F16">
        <v>39.639000000000003</v>
      </c>
      <c r="G16">
        <v>22.263000000000002</v>
      </c>
      <c r="H16">
        <v>0</v>
      </c>
      <c r="I16">
        <v>46.58</v>
      </c>
      <c r="J16">
        <v>32.880000000000003</v>
      </c>
      <c r="K16">
        <v>341.56456300000002</v>
      </c>
      <c r="L16">
        <v>653.15250000000003</v>
      </c>
      <c r="M16">
        <v>92</v>
      </c>
      <c r="N16">
        <v>56.7</v>
      </c>
      <c r="O16">
        <v>123.66562500000001</v>
      </c>
      <c r="P16">
        <v>103.5</v>
      </c>
      <c r="Q16">
        <v>9.9924999999999997</v>
      </c>
      <c r="R16">
        <v>42.392195999999998</v>
      </c>
      <c r="S16">
        <v>26.390910000000002</v>
      </c>
      <c r="T16">
        <v>0</v>
      </c>
      <c r="U16">
        <v>415.125</v>
      </c>
      <c r="V16">
        <v>20.731850000000001</v>
      </c>
      <c r="W16">
        <v>45.221499999999999</v>
      </c>
      <c r="X16">
        <v>98.34375</v>
      </c>
      <c r="Y16">
        <v>0</v>
      </c>
      <c r="Z16">
        <v>1.1000000000000001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8.8740000000000006</v>
      </c>
      <c r="AG16">
        <v>20.078399999999998</v>
      </c>
      <c r="AH16">
        <v>0</v>
      </c>
      <c r="AI16">
        <v>0</v>
      </c>
      <c r="AJ16">
        <v>0</v>
      </c>
      <c r="AK16">
        <v>26.2683</v>
      </c>
      <c r="AL16">
        <v>13.363</v>
      </c>
      <c r="AM16">
        <v>0</v>
      </c>
      <c r="AN16">
        <v>0.59302999999999995</v>
      </c>
      <c r="AO16">
        <v>1.764</v>
      </c>
      <c r="AP16">
        <v>5.1239999999999997</v>
      </c>
      <c r="AQ16">
        <v>0</v>
      </c>
      <c r="AR16">
        <v>10.1568</v>
      </c>
      <c r="AS16">
        <v>9.4163999999999994</v>
      </c>
      <c r="AT16">
        <v>20.001799999999999</v>
      </c>
      <c r="AU16">
        <v>0</v>
      </c>
      <c r="AV16">
        <v>0</v>
      </c>
      <c r="AW16">
        <v>5.43</v>
      </c>
      <c r="AX16">
        <v>6.0279999999999996</v>
      </c>
      <c r="AY16">
        <v>0</v>
      </c>
      <c r="AZ16">
        <v>0</v>
      </c>
      <c r="BA16">
        <v>0</v>
      </c>
      <c r="BB16">
        <v>0</v>
      </c>
      <c r="BC16">
        <v>140.62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2497.4389759999999</v>
      </c>
    </row>
    <row r="17" spans="1:117">
      <c r="A17" t="s">
        <v>59</v>
      </c>
      <c r="B17">
        <v>0</v>
      </c>
      <c r="C17">
        <v>42</v>
      </c>
      <c r="D17">
        <v>0</v>
      </c>
      <c r="E17">
        <v>0</v>
      </c>
      <c r="F17">
        <v>39.639000000000003</v>
      </c>
      <c r="G17">
        <v>22.263000000000002</v>
      </c>
      <c r="H17">
        <v>0</v>
      </c>
      <c r="I17">
        <v>46.58</v>
      </c>
      <c r="J17">
        <v>32.880000000000003</v>
      </c>
      <c r="K17">
        <v>341.56456300000002</v>
      </c>
      <c r="L17">
        <v>653.15250000000003</v>
      </c>
      <c r="M17">
        <v>92</v>
      </c>
      <c r="N17">
        <v>56.7</v>
      </c>
      <c r="O17">
        <v>123.66562500000001</v>
      </c>
      <c r="P17">
        <v>103.5</v>
      </c>
      <c r="Q17">
        <v>9.9924999999999997</v>
      </c>
      <c r="R17">
        <v>42.392195999999998</v>
      </c>
      <c r="S17">
        <v>26.390910000000002</v>
      </c>
      <c r="T17">
        <v>0</v>
      </c>
      <c r="U17">
        <v>415.125</v>
      </c>
      <c r="V17">
        <v>20.731850000000001</v>
      </c>
      <c r="W17">
        <v>45.221499999999999</v>
      </c>
      <c r="X17">
        <v>98.34375</v>
      </c>
      <c r="Y17">
        <v>0</v>
      </c>
      <c r="Z17">
        <v>1.1000000000000001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8.8740000000000006</v>
      </c>
      <c r="AG17">
        <v>20.078399999999998</v>
      </c>
      <c r="AH17">
        <v>0</v>
      </c>
      <c r="AI17">
        <v>0</v>
      </c>
      <c r="AJ17">
        <v>0</v>
      </c>
      <c r="AK17">
        <v>26.2683</v>
      </c>
      <c r="AL17">
        <v>13.363</v>
      </c>
      <c r="AM17">
        <v>0</v>
      </c>
      <c r="AN17">
        <v>0.59302999999999995</v>
      </c>
      <c r="AO17">
        <v>1.764</v>
      </c>
      <c r="AP17">
        <v>5.1239999999999997</v>
      </c>
      <c r="AQ17">
        <v>0</v>
      </c>
      <c r="AR17">
        <v>10.1568</v>
      </c>
      <c r="AS17">
        <v>9.4163999999999994</v>
      </c>
      <c r="AT17">
        <v>20.001799999999999</v>
      </c>
      <c r="AU17">
        <v>0</v>
      </c>
      <c r="AV17">
        <v>0</v>
      </c>
      <c r="AW17">
        <v>5.43</v>
      </c>
      <c r="AX17">
        <v>6.0279999999999996</v>
      </c>
      <c r="AY17">
        <v>0</v>
      </c>
      <c r="AZ17">
        <v>0</v>
      </c>
      <c r="BA17">
        <v>0</v>
      </c>
      <c r="BB17">
        <v>0</v>
      </c>
      <c r="BC17">
        <v>140.62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2497.4389759999999</v>
      </c>
    </row>
    <row r="18" spans="1:117">
      <c r="A18" t="s">
        <v>60</v>
      </c>
      <c r="B18">
        <v>0</v>
      </c>
      <c r="C18">
        <v>42</v>
      </c>
      <c r="D18">
        <v>0</v>
      </c>
      <c r="E18">
        <v>0</v>
      </c>
      <c r="F18">
        <v>39.639000000000003</v>
      </c>
      <c r="G18">
        <v>22.263000000000002</v>
      </c>
      <c r="H18">
        <v>0</v>
      </c>
      <c r="I18">
        <v>46.58</v>
      </c>
      <c r="J18">
        <v>32.880000000000003</v>
      </c>
      <c r="K18">
        <v>341.56456300000002</v>
      </c>
      <c r="L18">
        <v>653.15250000000003</v>
      </c>
      <c r="M18">
        <v>92</v>
      </c>
      <c r="N18">
        <v>56.7</v>
      </c>
      <c r="O18">
        <v>123.66562500000001</v>
      </c>
      <c r="P18">
        <v>103.5</v>
      </c>
      <c r="Q18">
        <v>9.9924999999999997</v>
      </c>
      <c r="R18">
        <v>42.392195999999998</v>
      </c>
      <c r="S18">
        <v>26.390910000000002</v>
      </c>
      <c r="T18">
        <v>0</v>
      </c>
      <c r="U18">
        <v>415.125</v>
      </c>
      <c r="V18">
        <v>20.731850000000001</v>
      </c>
      <c r="W18">
        <v>45.221499999999999</v>
      </c>
      <c r="X18">
        <v>98.34375</v>
      </c>
      <c r="Y18">
        <v>0</v>
      </c>
      <c r="Z18">
        <v>1.1000000000000001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8.8740000000000006</v>
      </c>
      <c r="AG18">
        <v>20.078399999999998</v>
      </c>
      <c r="AH18">
        <v>0</v>
      </c>
      <c r="AI18">
        <v>0</v>
      </c>
      <c r="AJ18">
        <v>0</v>
      </c>
      <c r="AK18">
        <v>26.2683</v>
      </c>
      <c r="AL18">
        <v>13.363</v>
      </c>
      <c r="AM18">
        <v>0</v>
      </c>
      <c r="AN18">
        <v>0.59302999999999995</v>
      </c>
      <c r="AO18">
        <v>1.764</v>
      </c>
      <c r="AP18">
        <v>5.1239999999999997</v>
      </c>
      <c r="AQ18">
        <v>0</v>
      </c>
      <c r="AR18">
        <v>10.1568</v>
      </c>
      <c r="AS18">
        <v>9.4163999999999994</v>
      </c>
      <c r="AT18">
        <v>20.001799999999999</v>
      </c>
      <c r="AU18">
        <v>0</v>
      </c>
      <c r="AV18">
        <v>0</v>
      </c>
      <c r="AW18">
        <v>5.43</v>
      </c>
      <c r="AX18">
        <v>6.0279999999999996</v>
      </c>
      <c r="AY18">
        <v>0</v>
      </c>
      <c r="AZ18">
        <v>0</v>
      </c>
      <c r="BA18">
        <v>0</v>
      </c>
      <c r="BB18">
        <v>0</v>
      </c>
      <c r="BC18">
        <v>140.62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2497.4389759999999</v>
      </c>
    </row>
    <row r="19" spans="1:117">
      <c r="A19" t="s">
        <v>61</v>
      </c>
      <c r="B19">
        <v>0</v>
      </c>
      <c r="C19">
        <v>42</v>
      </c>
      <c r="D19">
        <v>0</v>
      </c>
      <c r="E19">
        <v>0</v>
      </c>
      <c r="F19">
        <v>39.639000000000003</v>
      </c>
      <c r="G19">
        <v>22.263000000000002</v>
      </c>
      <c r="H19">
        <v>0</v>
      </c>
      <c r="I19">
        <v>46.58</v>
      </c>
      <c r="J19">
        <v>32.880000000000003</v>
      </c>
      <c r="K19">
        <v>341.56456300000002</v>
      </c>
      <c r="L19">
        <v>653.15250000000003</v>
      </c>
      <c r="M19">
        <v>92</v>
      </c>
      <c r="N19">
        <v>56.7</v>
      </c>
      <c r="O19">
        <v>123.66562500000001</v>
      </c>
      <c r="P19">
        <v>103.5</v>
      </c>
      <c r="Q19">
        <v>9.9924999999999997</v>
      </c>
      <c r="R19">
        <v>42.392195999999998</v>
      </c>
      <c r="S19">
        <v>26.390910000000002</v>
      </c>
      <c r="T19">
        <v>0</v>
      </c>
      <c r="U19">
        <v>415.125</v>
      </c>
      <c r="V19">
        <v>20.731850000000001</v>
      </c>
      <c r="W19">
        <v>45.221499999999999</v>
      </c>
      <c r="X19">
        <v>98.34375</v>
      </c>
      <c r="Y19">
        <v>0</v>
      </c>
      <c r="Z19">
        <v>1.1000000000000001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8.8740000000000006</v>
      </c>
      <c r="AG19">
        <v>20.078399999999998</v>
      </c>
      <c r="AH19">
        <v>22.728000000000002</v>
      </c>
      <c r="AI19">
        <v>0</v>
      </c>
      <c r="AJ19">
        <v>0</v>
      </c>
      <c r="AK19">
        <v>26.2683</v>
      </c>
      <c r="AL19">
        <v>13.363</v>
      </c>
      <c r="AM19">
        <v>0</v>
      </c>
      <c r="AN19">
        <v>0.59302999999999995</v>
      </c>
      <c r="AO19">
        <v>1.764</v>
      </c>
      <c r="AP19">
        <v>5.1239999999999997</v>
      </c>
      <c r="AQ19">
        <v>0</v>
      </c>
      <c r="AR19">
        <v>10.1568</v>
      </c>
      <c r="AS19">
        <v>9.4163999999999994</v>
      </c>
      <c r="AT19">
        <v>20.001799999999999</v>
      </c>
      <c r="AU19">
        <v>0</v>
      </c>
      <c r="AV19">
        <v>0</v>
      </c>
      <c r="AW19">
        <v>5.43</v>
      </c>
      <c r="AX19">
        <v>6.0279999999999996</v>
      </c>
      <c r="AY19">
        <v>0</v>
      </c>
      <c r="AZ19">
        <v>0</v>
      </c>
      <c r="BA19">
        <v>0</v>
      </c>
      <c r="BB19">
        <v>0</v>
      </c>
      <c r="BC19">
        <v>140.62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2520.166976</v>
      </c>
    </row>
    <row r="20" spans="1:117">
      <c r="A20" t="s">
        <v>62</v>
      </c>
      <c r="B20">
        <v>0</v>
      </c>
      <c r="C20">
        <v>42</v>
      </c>
      <c r="D20">
        <v>0</v>
      </c>
      <c r="E20">
        <v>0</v>
      </c>
      <c r="F20">
        <v>39.639000000000003</v>
      </c>
      <c r="G20">
        <v>22.263000000000002</v>
      </c>
      <c r="H20">
        <v>0</v>
      </c>
      <c r="I20">
        <v>46.58</v>
      </c>
      <c r="J20">
        <v>32.880000000000003</v>
      </c>
      <c r="K20">
        <v>341.56456300000002</v>
      </c>
      <c r="L20">
        <v>653.15250000000003</v>
      </c>
      <c r="M20">
        <v>92</v>
      </c>
      <c r="N20">
        <v>56.7</v>
      </c>
      <c r="O20">
        <v>123.66562500000001</v>
      </c>
      <c r="P20">
        <v>103.5</v>
      </c>
      <c r="Q20">
        <v>9.9924999999999997</v>
      </c>
      <c r="R20">
        <v>42.392195999999998</v>
      </c>
      <c r="S20">
        <v>26.390910000000002</v>
      </c>
      <c r="T20">
        <v>0</v>
      </c>
      <c r="U20">
        <v>415.125</v>
      </c>
      <c r="V20">
        <v>20.731850000000001</v>
      </c>
      <c r="W20">
        <v>45.221499999999999</v>
      </c>
      <c r="X20">
        <v>98.34375</v>
      </c>
      <c r="Y20">
        <v>0</v>
      </c>
      <c r="Z20">
        <v>1.1000000000000001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8.8740000000000006</v>
      </c>
      <c r="AG20">
        <v>20.078399999999998</v>
      </c>
      <c r="AH20">
        <v>22.728000000000002</v>
      </c>
      <c r="AI20">
        <v>0</v>
      </c>
      <c r="AJ20">
        <v>0</v>
      </c>
      <c r="AK20">
        <v>26.2683</v>
      </c>
      <c r="AL20">
        <v>13.363</v>
      </c>
      <c r="AM20">
        <v>0</v>
      </c>
      <c r="AN20">
        <v>0.59302999999999995</v>
      </c>
      <c r="AO20">
        <v>1.764</v>
      </c>
      <c r="AP20">
        <v>5.1239999999999997</v>
      </c>
      <c r="AQ20">
        <v>0</v>
      </c>
      <c r="AR20">
        <v>10.1568</v>
      </c>
      <c r="AS20">
        <v>9.4163999999999994</v>
      </c>
      <c r="AT20">
        <v>20.001799999999999</v>
      </c>
      <c r="AU20">
        <v>0</v>
      </c>
      <c r="AV20">
        <v>0</v>
      </c>
      <c r="AW20">
        <v>5.43</v>
      </c>
      <c r="AX20">
        <v>6.0279999999999996</v>
      </c>
      <c r="AY20">
        <v>0</v>
      </c>
      <c r="AZ20">
        <v>0</v>
      </c>
      <c r="BA20">
        <v>0</v>
      </c>
      <c r="BB20">
        <v>0</v>
      </c>
      <c r="BC20">
        <v>140.62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2520.166976</v>
      </c>
    </row>
    <row r="21" spans="1:117">
      <c r="A21" t="s">
        <v>63</v>
      </c>
      <c r="B21">
        <v>0</v>
      </c>
      <c r="C21">
        <v>42</v>
      </c>
      <c r="D21">
        <v>0</v>
      </c>
      <c r="E21">
        <v>0</v>
      </c>
      <c r="F21">
        <v>39.639000000000003</v>
      </c>
      <c r="G21">
        <v>22.263000000000002</v>
      </c>
      <c r="H21">
        <v>0</v>
      </c>
      <c r="I21">
        <v>46.58</v>
      </c>
      <c r="J21">
        <v>32.880000000000003</v>
      </c>
      <c r="K21">
        <v>341.56456300000002</v>
      </c>
      <c r="L21">
        <v>653.15250000000003</v>
      </c>
      <c r="M21">
        <v>92</v>
      </c>
      <c r="N21">
        <v>56.7</v>
      </c>
      <c r="O21">
        <v>123.66562500000001</v>
      </c>
      <c r="P21">
        <v>103.5</v>
      </c>
      <c r="Q21">
        <v>9.9924999999999997</v>
      </c>
      <c r="R21">
        <v>42.392195999999998</v>
      </c>
      <c r="S21">
        <v>26.390910000000002</v>
      </c>
      <c r="T21">
        <v>0</v>
      </c>
      <c r="U21">
        <v>415.125</v>
      </c>
      <c r="V21">
        <v>20.731850000000001</v>
      </c>
      <c r="W21">
        <v>45.221499999999999</v>
      </c>
      <c r="X21">
        <v>98.34375</v>
      </c>
      <c r="Y21">
        <v>0</v>
      </c>
      <c r="Z21">
        <v>1.1000000000000001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20.078399999999998</v>
      </c>
      <c r="AH21">
        <v>22.728000000000002</v>
      </c>
      <c r="AI21">
        <v>0</v>
      </c>
      <c r="AJ21">
        <v>0</v>
      </c>
      <c r="AK21">
        <v>26.2683</v>
      </c>
      <c r="AL21">
        <v>13.363</v>
      </c>
      <c r="AM21">
        <v>0</v>
      </c>
      <c r="AN21">
        <v>0.59302999999999995</v>
      </c>
      <c r="AO21">
        <v>1.764</v>
      </c>
      <c r="AP21">
        <v>5.1239999999999997</v>
      </c>
      <c r="AQ21">
        <v>0</v>
      </c>
      <c r="AR21">
        <v>10.1568</v>
      </c>
      <c r="AS21">
        <v>9.4163999999999994</v>
      </c>
      <c r="AT21">
        <v>20.001799999999999</v>
      </c>
      <c r="AU21">
        <v>0</v>
      </c>
      <c r="AV21">
        <v>0</v>
      </c>
      <c r="AW21">
        <v>5.43</v>
      </c>
      <c r="AX21">
        <v>6.0279999999999996</v>
      </c>
      <c r="AY21">
        <v>0</v>
      </c>
      <c r="AZ21">
        <v>0</v>
      </c>
      <c r="BA21">
        <v>0</v>
      </c>
      <c r="BB21">
        <v>0</v>
      </c>
      <c r="BC21">
        <v>140.62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2520.166976</v>
      </c>
    </row>
    <row r="22" spans="1:117">
      <c r="A22" t="s">
        <v>64</v>
      </c>
      <c r="B22">
        <v>0</v>
      </c>
      <c r="C22">
        <v>42</v>
      </c>
      <c r="D22">
        <v>0</v>
      </c>
      <c r="E22">
        <v>0</v>
      </c>
      <c r="F22">
        <v>39.639000000000003</v>
      </c>
      <c r="G22">
        <v>22.263000000000002</v>
      </c>
      <c r="H22">
        <v>0</v>
      </c>
      <c r="I22">
        <v>46.58</v>
      </c>
      <c r="J22">
        <v>32.880000000000003</v>
      </c>
      <c r="K22">
        <v>341.56456300000002</v>
      </c>
      <c r="L22">
        <v>653.15250000000003</v>
      </c>
      <c r="M22">
        <v>92</v>
      </c>
      <c r="N22">
        <v>56.7</v>
      </c>
      <c r="O22">
        <v>123.66562500000001</v>
      </c>
      <c r="P22">
        <v>103.5</v>
      </c>
      <c r="Q22">
        <v>9.9924999999999997</v>
      </c>
      <c r="R22">
        <v>42.392195999999998</v>
      </c>
      <c r="S22">
        <v>26.390910000000002</v>
      </c>
      <c r="T22">
        <v>0</v>
      </c>
      <c r="U22">
        <v>415.125</v>
      </c>
      <c r="V22">
        <v>20.731850000000001</v>
      </c>
      <c r="W22">
        <v>45.221499999999999</v>
      </c>
      <c r="X22">
        <v>98.34375</v>
      </c>
      <c r="Y22">
        <v>0</v>
      </c>
      <c r="Z22">
        <v>1.1000000000000001</v>
      </c>
      <c r="AA22">
        <v>0</v>
      </c>
      <c r="AB22">
        <v>13.17004</v>
      </c>
      <c r="AC22">
        <v>0</v>
      </c>
      <c r="AD22">
        <v>0</v>
      </c>
      <c r="AE22">
        <v>16.478852</v>
      </c>
      <c r="AF22">
        <v>8.8740000000000006</v>
      </c>
      <c r="AG22">
        <v>20.078399999999998</v>
      </c>
      <c r="AH22">
        <v>22.728000000000002</v>
      </c>
      <c r="AI22">
        <v>0</v>
      </c>
      <c r="AJ22">
        <v>0</v>
      </c>
      <c r="AK22">
        <v>26.2683</v>
      </c>
      <c r="AL22">
        <v>13.363</v>
      </c>
      <c r="AM22">
        <v>0</v>
      </c>
      <c r="AN22">
        <v>0.59302999999999995</v>
      </c>
      <c r="AO22">
        <v>1.764</v>
      </c>
      <c r="AP22">
        <v>5.1239999999999997</v>
      </c>
      <c r="AQ22">
        <v>0</v>
      </c>
      <c r="AR22">
        <v>10.1568</v>
      </c>
      <c r="AS22">
        <v>9.4163999999999994</v>
      </c>
      <c r="AT22">
        <v>20.001799999999999</v>
      </c>
      <c r="AU22">
        <v>0</v>
      </c>
      <c r="AV22">
        <v>0</v>
      </c>
      <c r="AW22">
        <v>5.43</v>
      </c>
      <c r="AX22">
        <v>6.0279999999999996</v>
      </c>
      <c r="AY22">
        <v>0</v>
      </c>
      <c r="AZ22">
        <v>0</v>
      </c>
      <c r="BA22">
        <v>0</v>
      </c>
      <c r="BB22">
        <v>0</v>
      </c>
      <c r="BC22">
        <v>140.62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2533.3370159999999</v>
      </c>
    </row>
    <row r="23" spans="1:117">
      <c r="A23" t="s">
        <v>65</v>
      </c>
      <c r="B23">
        <v>0</v>
      </c>
      <c r="C23">
        <v>42</v>
      </c>
      <c r="D23">
        <v>0</v>
      </c>
      <c r="E23">
        <v>0</v>
      </c>
      <c r="F23">
        <v>39.639000000000003</v>
      </c>
      <c r="G23">
        <v>22.263000000000002</v>
      </c>
      <c r="H23">
        <v>0</v>
      </c>
      <c r="I23">
        <v>46.58</v>
      </c>
      <c r="J23">
        <v>32.880000000000003</v>
      </c>
      <c r="K23">
        <v>341.56456300000002</v>
      </c>
      <c r="L23">
        <v>653.15250000000003</v>
      </c>
      <c r="M23">
        <v>92</v>
      </c>
      <c r="N23">
        <v>56.7</v>
      </c>
      <c r="O23">
        <v>123.66562500000001</v>
      </c>
      <c r="P23">
        <v>103.5</v>
      </c>
      <c r="Q23">
        <v>9.9924999999999997</v>
      </c>
      <c r="R23">
        <v>42.392195999999998</v>
      </c>
      <c r="S23">
        <v>26.390910000000002</v>
      </c>
      <c r="T23">
        <v>0</v>
      </c>
      <c r="U23">
        <v>415.125</v>
      </c>
      <c r="V23">
        <v>20.731850000000001</v>
      </c>
      <c r="W23">
        <v>45.221499999999999</v>
      </c>
      <c r="X23">
        <v>98.34375</v>
      </c>
      <c r="Y23">
        <v>0</v>
      </c>
      <c r="Z23">
        <v>1.1000000000000001</v>
      </c>
      <c r="AA23">
        <v>0</v>
      </c>
      <c r="AB23">
        <v>13.17004</v>
      </c>
      <c r="AC23">
        <v>0</v>
      </c>
      <c r="AD23">
        <v>1.321</v>
      </c>
      <c r="AE23">
        <v>32.957704</v>
      </c>
      <c r="AF23">
        <v>8.8740000000000006</v>
      </c>
      <c r="AG23">
        <v>20.078399999999998</v>
      </c>
      <c r="AH23">
        <v>39.774000000000001</v>
      </c>
      <c r="AI23">
        <v>0</v>
      </c>
      <c r="AJ23">
        <v>0</v>
      </c>
      <c r="AK23">
        <v>26.2683</v>
      </c>
      <c r="AL23">
        <v>13.363</v>
      </c>
      <c r="AM23">
        <v>0</v>
      </c>
      <c r="AN23">
        <v>0.59302999999999995</v>
      </c>
      <c r="AO23">
        <v>1.1759999999999999</v>
      </c>
      <c r="AP23">
        <v>5.1239999999999997</v>
      </c>
      <c r="AQ23">
        <v>0</v>
      </c>
      <c r="AR23">
        <v>10.1568</v>
      </c>
      <c r="AS23">
        <v>9.4163999999999994</v>
      </c>
      <c r="AT23">
        <v>20.001799999999999</v>
      </c>
      <c r="AU23">
        <v>0</v>
      </c>
      <c r="AV23">
        <v>0</v>
      </c>
      <c r="AW23">
        <v>5.43</v>
      </c>
      <c r="AX23">
        <v>6.0279999999999996</v>
      </c>
      <c r="AY23">
        <v>0</v>
      </c>
      <c r="AZ23">
        <v>0</v>
      </c>
      <c r="BA23">
        <v>0</v>
      </c>
      <c r="BB23">
        <v>0</v>
      </c>
      <c r="BC23">
        <v>140.62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2567.5948679999992</v>
      </c>
    </row>
    <row r="24" spans="1:117">
      <c r="A24" t="s">
        <v>66</v>
      </c>
      <c r="B24">
        <v>0</v>
      </c>
      <c r="C24">
        <v>42</v>
      </c>
      <c r="D24">
        <v>0</v>
      </c>
      <c r="E24">
        <v>0</v>
      </c>
      <c r="F24">
        <v>39.639000000000003</v>
      </c>
      <c r="G24">
        <v>22.263000000000002</v>
      </c>
      <c r="H24">
        <v>0</v>
      </c>
      <c r="I24">
        <v>46.58</v>
      </c>
      <c r="J24">
        <v>32.880000000000003</v>
      </c>
      <c r="K24">
        <v>341.56456300000002</v>
      </c>
      <c r="L24">
        <v>653.15250000000003</v>
      </c>
      <c r="M24">
        <v>92</v>
      </c>
      <c r="N24">
        <v>56.7</v>
      </c>
      <c r="O24">
        <v>123.66562500000001</v>
      </c>
      <c r="P24">
        <v>103.5</v>
      </c>
      <c r="Q24">
        <v>9.9924999999999997</v>
      </c>
      <c r="R24">
        <v>42.392195999999998</v>
      </c>
      <c r="S24">
        <v>26.390910000000002</v>
      </c>
      <c r="T24">
        <v>0</v>
      </c>
      <c r="U24">
        <v>415.125</v>
      </c>
      <c r="V24">
        <v>20.731850000000001</v>
      </c>
      <c r="W24">
        <v>45.221499999999999</v>
      </c>
      <c r="X24">
        <v>98.34375</v>
      </c>
      <c r="Y24">
        <v>0</v>
      </c>
      <c r="Z24">
        <v>1.1000000000000001</v>
      </c>
      <c r="AA24">
        <v>0</v>
      </c>
      <c r="AB24">
        <v>13.17004</v>
      </c>
      <c r="AC24">
        <v>0</v>
      </c>
      <c r="AD24">
        <v>9.1149000000000004</v>
      </c>
      <c r="AE24">
        <v>32.957704</v>
      </c>
      <c r="AF24">
        <v>8.8740000000000006</v>
      </c>
      <c r="AG24">
        <v>20.078399999999998</v>
      </c>
      <c r="AH24">
        <v>39.774000000000001</v>
      </c>
      <c r="AI24">
        <v>0</v>
      </c>
      <c r="AJ24">
        <v>0</v>
      </c>
      <c r="AK24">
        <v>26.2683</v>
      </c>
      <c r="AL24">
        <v>13.363</v>
      </c>
      <c r="AM24">
        <v>0</v>
      </c>
      <c r="AN24">
        <v>0.59302999999999995</v>
      </c>
      <c r="AO24">
        <v>1.1759999999999999</v>
      </c>
      <c r="AP24">
        <v>5.1239999999999997</v>
      </c>
      <c r="AQ24">
        <v>15.12</v>
      </c>
      <c r="AR24">
        <v>10.1568</v>
      </c>
      <c r="AS24">
        <v>9.4163999999999994</v>
      </c>
      <c r="AT24">
        <v>20.001799999999999</v>
      </c>
      <c r="AU24">
        <v>0</v>
      </c>
      <c r="AV24">
        <v>0</v>
      </c>
      <c r="AW24">
        <v>5.43</v>
      </c>
      <c r="AX24">
        <v>6.0279999999999996</v>
      </c>
      <c r="AY24">
        <v>0</v>
      </c>
      <c r="AZ24">
        <v>0</v>
      </c>
      <c r="BA24">
        <v>0</v>
      </c>
      <c r="BB24">
        <v>0</v>
      </c>
      <c r="BC24">
        <v>140.62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2590.5087679999992</v>
      </c>
    </row>
    <row r="25" spans="1:117">
      <c r="A25" t="s">
        <v>67</v>
      </c>
      <c r="B25">
        <v>0</v>
      </c>
      <c r="C25">
        <v>42</v>
      </c>
      <c r="D25">
        <v>0</v>
      </c>
      <c r="E25">
        <v>0</v>
      </c>
      <c r="F25">
        <v>39.639000000000003</v>
      </c>
      <c r="G25">
        <v>22.263000000000002</v>
      </c>
      <c r="H25">
        <v>0</v>
      </c>
      <c r="I25">
        <v>46.58</v>
      </c>
      <c r="J25">
        <v>32.880000000000003</v>
      </c>
      <c r="K25">
        <v>341.56456300000002</v>
      </c>
      <c r="L25">
        <v>653.15250000000003</v>
      </c>
      <c r="M25">
        <v>92</v>
      </c>
      <c r="N25">
        <v>56.7</v>
      </c>
      <c r="O25">
        <v>123.66562500000001</v>
      </c>
      <c r="P25">
        <v>103.5</v>
      </c>
      <c r="Q25">
        <v>9.9924999999999997</v>
      </c>
      <c r="R25">
        <v>42.392195999999998</v>
      </c>
      <c r="S25">
        <v>26.390910000000002</v>
      </c>
      <c r="T25">
        <v>0</v>
      </c>
      <c r="U25">
        <v>415.125</v>
      </c>
      <c r="V25">
        <v>20.731850000000001</v>
      </c>
      <c r="W25">
        <v>45.221499999999999</v>
      </c>
      <c r="X25">
        <v>98.34375</v>
      </c>
      <c r="Y25">
        <v>0</v>
      </c>
      <c r="Z25">
        <v>1.1000000000000001</v>
      </c>
      <c r="AA25">
        <v>0</v>
      </c>
      <c r="AB25">
        <v>13.17004</v>
      </c>
      <c r="AC25">
        <v>0</v>
      </c>
      <c r="AD25">
        <v>9.1149000000000004</v>
      </c>
      <c r="AE25">
        <v>32.957704</v>
      </c>
      <c r="AF25">
        <v>8.8740000000000006</v>
      </c>
      <c r="AG25">
        <v>20.078399999999998</v>
      </c>
      <c r="AH25">
        <v>59.661000000000001</v>
      </c>
      <c r="AI25">
        <v>0</v>
      </c>
      <c r="AJ25">
        <v>0</v>
      </c>
      <c r="AK25">
        <v>26.2683</v>
      </c>
      <c r="AL25">
        <v>13.363</v>
      </c>
      <c r="AM25">
        <v>4.7988</v>
      </c>
      <c r="AN25">
        <v>0.59302999999999995</v>
      </c>
      <c r="AO25">
        <v>1.1759999999999999</v>
      </c>
      <c r="AP25">
        <v>5.1239999999999997</v>
      </c>
      <c r="AQ25">
        <v>15.561</v>
      </c>
      <c r="AR25">
        <v>10.1568</v>
      </c>
      <c r="AS25">
        <v>9.4163999999999994</v>
      </c>
      <c r="AT25">
        <v>20.001799999999999</v>
      </c>
      <c r="AU25">
        <v>0</v>
      </c>
      <c r="AV25">
        <v>0</v>
      </c>
      <c r="AW25">
        <v>5.43</v>
      </c>
      <c r="AX25">
        <v>6.0279999999999996</v>
      </c>
      <c r="AY25">
        <v>0</v>
      </c>
      <c r="AZ25">
        <v>0</v>
      </c>
      <c r="BA25">
        <v>0</v>
      </c>
      <c r="BB25">
        <v>0</v>
      </c>
      <c r="BC25">
        <v>140.62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2615.6355679999997</v>
      </c>
    </row>
    <row r="26" spans="1:117">
      <c r="A26" t="s">
        <v>68</v>
      </c>
      <c r="B26">
        <v>0</v>
      </c>
      <c r="C26">
        <v>42</v>
      </c>
      <c r="D26">
        <v>0</v>
      </c>
      <c r="E26">
        <v>0</v>
      </c>
      <c r="F26">
        <v>39.639000000000003</v>
      </c>
      <c r="G26">
        <v>22.263000000000002</v>
      </c>
      <c r="H26">
        <v>0</v>
      </c>
      <c r="I26">
        <v>46.58</v>
      </c>
      <c r="J26">
        <v>32.880000000000003</v>
      </c>
      <c r="K26">
        <v>341.56456300000002</v>
      </c>
      <c r="L26">
        <v>653.15250000000003</v>
      </c>
      <c r="M26">
        <v>92</v>
      </c>
      <c r="N26">
        <v>56.7</v>
      </c>
      <c r="O26">
        <v>123.66562500000001</v>
      </c>
      <c r="P26">
        <v>103.5</v>
      </c>
      <c r="Q26">
        <v>9.9924999999999997</v>
      </c>
      <c r="R26">
        <v>42.392195999999998</v>
      </c>
      <c r="S26">
        <v>26.390910000000002</v>
      </c>
      <c r="T26">
        <v>0</v>
      </c>
      <c r="U26">
        <v>415.125</v>
      </c>
      <c r="V26">
        <v>20.731850000000001</v>
      </c>
      <c r="W26">
        <v>45.221499999999999</v>
      </c>
      <c r="X26">
        <v>98.34375</v>
      </c>
      <c r="Y26">
        <v>0</v>
      </c>
      <c r="Z26">
        <v>1.1000000000000001</v>
      </c>
      <c r="AA26">
        <v>7.0309999999999997</v>
      </c>
      <c r="AB26">
        <v>26.34008</v>
      </c>
      <c r="AC26">
        <v>0</v>
      </c>
      <c r="AD26">
        <v>18.229800000000001</v>
      </c>
      <c r="AE26">
        <v>32.957704</v>
      </c>
      <c r="AF26">
        <v>17.748000000000001</v>
      </c>
      <c r="AG26">
        <v>20.078399999999998</v>
      </c>
      <c r="AH26">
        <v>85.23</v>
      </c>
      <c r="AI26">
        <v>3.819</v>
      </c>
      <c r="AJ26">
        <v>0</v>
      </c>
      <c r="AK26">
        <v>26.2683</v>
      </c>
      <c r="AL26">
        <v>13.363</v>
      </c>
      <c r="AM26">
        <v>5.1986999999999997</v>
      </c>
      <c r="AN26">
        <v>0.59302999999999995</v>
      </c>
      <c r="AO26">
        <v>1.1759999999999999</v>
      </c>
      <c r="AP26">
        <v>5.1239999999999997</v>
      </c>
      <c r="AQ26">
        <v>31.122</v>
      </c>
      <c r="AR26">
        <v>10.1568</v>
      </c>
      <c r="AS26">
        <v>9.4163999999999994</v>
      </c>
      <c r="AT26">
        <v>20.001799999999999</v>
      </c>
      <c r="AU26">
        <v>0</v>
      </c>
      <c r="AV26">
        <v>0</v>
      </c>
      <c r="AW26">
        <v>5.43</v>
      </c>
      <c r="AX26">
        <v>6.0279999999999996</v>
      </c>
      <c r="AY26">
        <v>0</v>
      </c>
      <c r="AZ26">
        <v>0</v>
      </c>
      <c r="BA26">
        <v>0</v>
      </c>
      <c r="BB26">
        <v>0</v>
      </c>
      <c r="BC26">
        <v>140.62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2699.1744079999994</v>
      </c>
    </row>
    <row r="27" spans="1:117">
      <c r="A27" t="s">
        <v>69</v>
      </c>
      <c r="B27">
        <v>0</v>
      </c>
      <c r="C27">
        <v>42</v>
      </c>
      <c r="D27">
        <v>0</v>
      </c>
      <c r="E27">
        <v>0</v>
      </c>
      <c r="F27">
        <v>39.095999999999997</v>
      </c>
      <c r="G27">
        <v>22.263000000000002</v>
      </c>
      <c r="H27">
        <v>0</v>
      </c>
      <c r="I27">
        <v>46.58</v>
      </c>
      <c r="J27">
        <v>32.880000000000003</v>
      </c>
      <c r="K27">
        <v>341.56456300000002</v>
      </c>
      <c r="L27">
        <v>653.15250000000003</v>
      </c>
      <c r="M27">
        <v>92</v>
      </c>
      <c r="N27">
        <v>56.7</v>
      </c>
      <c r="O27">
        <v>123.66562500000001</v>
      </c>
      <c r="P27">
        <v>103.5</v>
      </c>
      <c r="Q27">
        <v>9.9924999999999997</v>
      </c>
      <c r="R27">
        <v>42.392195999999998</v>
      </c>
      <c r="S27">
        <v>26.390910000000002</v>
      </c>
      <c r="T27">
        <v>0</v>
      </c>
      <c r="U27">
        <v>415.125</v>
      </c>
      <c r="V27">
        <v>20.731850000000001</v>
      </c>
      <c r="W27">
        <v>45.221499999999999</v>
      </c>
      <c r="X27">
        <v>98.34375</v>
      </c>
      <c r="Y27">
        <v>0</v>
      </c>
      <c r="Z27">
        <v>3.3</v>
      </c>
      <c r="AA27">
        <v>14.061999999999999</v>
      </c>
      <c r="AB27">
        <v>26.34008</v>
      </c>
      <c r="AC27">
        <v>9.6778399999999998</v>
      </c>
      <c r="AD27">
        <v>27.3447</v>
      </c>
      <c r="AE27">
        <v>49.436556000000003</v>
      </c>
      <c r="AF27">
        <v>26.622</v>
      </c>
      <c r="AG27">
        <v>20.078399999999998</v>
      </c>
      <c r="AH27">
        <v>113.64</v>
      </c>
      <c r="AI27">
        <v>16.350411999999999</v>
      </c>
      <c r="AJ27">
        <v>0</v>
      </c>
      <c r="AK27">
        <v>26.2683</v>
      </c>
      <c r="AL27">
        <v>13.363</v>
      </c>
      <c r="AM27">
        <v>5.1986999999999997</v>
      </c>
      <c r="AN27">
        <v>0.59302999999999995</v>
      </c>
      <c r="AO27">
        <v>1.1759999999999999</v>
      </c>
      <c r="AP27">
        <v>5.1239999999999997</v>
      </c>
      <c r="AQ27">
        <v>46.683</v>
      </c>
      <c r="AR27">
        <v>10.1568</v>
      </c>
      <c r="AS27">
        <v>9.4163999999999994</v>
      </c>
      <c r="AT27">
        <v>20.001799999999999</v>
      </c>
      <c r="AU27">
        <v>0</v>
      </c>
      <c r="AV27">
        <v>0</v>
      </c>
      <c r="AW27">
        <v>5.43</v>
      </c>
      <c r="AX27">
        <v>6.0279999999999996</v>
      </c>
      <c r="AY27">
        <v>0</v>
      </c>
      <c r="AZ27">
        <v>0</v>
      </c>
      <c r="BA27">
        <v>0</v>
      </c>
      <c r="BB27">
        <v>0</v>
      </c>
      <c r="BC27">
        <v>140.62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2808.5104119999992</v>
      </c>
    </row>
    <row r="28" spans="1:117">
      <c r="A28" t="s">
        <v>70</v>
      </c>
      <c r="B28">
        <v>0</v>
      </c>
      <c r="C28">
        <v>42</v>
      </c>
      <c r="D28">
        <v>0</v>
      </c>
      <c r="E28">
        <v>0</v>
      </c>
      <c r="F28">
        <v>39.095999999999997</v>
      </c>
      <c r="G28">
        <v>22.263000000000002</v>
      </c>
      <c r="H28">
        <v>0</v>
      </c>
      <c r="I28">
        <v>46.58</v>
      </c>
      <c r="J28">
        <v>32.880000000000003</v>
      </c>
      <c r="K28">
        <v>341.56456300000002</v>
      </c>
      <c r="L28">
        <v>653.15250000000003</v>
      </c>
      <c r="M28">
        <v>92</v>
      </c>
      <c r="N28">
        <v>56.7</v>
      </c>
      <c r="O28">
        <v>123.66562500000001</v>
      </c>
      <c r="P28">
        <v>103.5</v>
      </c>
      <c r="Q28">
        <v>9.9924999999999997</v>
      </c>
      <c r="R28">
        <v>42.392195999999998</v>
      </c>
      <c r="S28">
        <v>26.390910000000002</v>
      </c>
      <c r="T28">
        <v>0</v>
      </c>
      <c r="U28">
        <v>415.125</v>
      </c>
      <c r="V28">
        <v>20.731850000000001</v>
      </c>
      <c r="W28">
        <v>45.221499999999999</v>
      </c>
      <c r="X28">
        <v>98.34375</v>
      </c>
      <c r="Y28">
        <v>0</v>
      </c>
      <c r="Z28">
        <v>19.5624</v>
      </c>
      <c r="AA28">
        <v>26.07</v>
      </c>
      <c r="AB28">
        <v>39.510120000000001</v>
      </c>
      <c r="AC28">
        <v>29.062808</v>
      </c>
      <c r="AD28">
        <v>36.544144000000003</v>
      </c>
      <c r="AE28">
        <v>49.436556000000003</v>
      </c>
      <c r="AF28">
        <v>39.0456</v>
      </c>
      <c r="AG28">
        <v>20.078399999999998</v>
      </c>
      <c r="AH28">
        <v>132.58000000000001</v>
      </c>
      <c r="AI28">
        <v>16.350411999999999</v>
      </c>
      <c r="AJ28">
        <v>0</v>
      </c>
      <c r="AK28">
        <v>26.2683</v>
      </c>
      <c r="AL28">
        <v>13.363</v>
      </c>
      <c r="AM28">
        <v>15.804048</v>
      </c>
      <c r="AN28">
        <v>0.59302999999999995</v>
      </c>
      <c r="AO28">
        <v>1.1759999999999999</v>
      </c>
      <c r="AP28">
        <v>5.1239999999999997</v>
      </c>
      <c r="AQ28">
        <v>62.244</v>
      </c>
      <c r="AR28">
        <v>10.1568</v>
      </c>
      <c r="AS28">
        <v>9.4163999999999994</v>
      </c>
      <c r="AT28">
        <v>20.001799999999999</v>
      </c>
      <c r="AU28">
        <v>0</v>
      </c>
      <c r="AV28">
        <v>0</v>
      </c>
      <c r="AW28">
        <v>5.43</v>
      </c>
      <c r="AX28">
        <v>6.0279999999999996</v>
      </c>
      <c r="AY28">
        <v>0</v>
      </c>
      <c r="AZ28">
        <v>0</v>
      </c>
      <c r="BA28">
        <v>0</v>
      </c>
      <c r="BB28">
        <v>0</v>
      </c>
      <c r="BC28">
        <v>140.62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2936.0652119999995</v>
      </c>
    </row>
    <row r="29" spans="1:117">
      <c r="A29" t="s">
        <v>71</v>
      </c>
      <c r="B29">
        <v>0</v>
      </c>
      <c r="C29">
        <v>42</v>
      </c>
      <c r="D29">
        <v>0</v>
      </c>
      <c r="E29">
        <v>0</v>
      </c>
      <c r="F29">
        <v>39.095999999999997</v>
      </c>
      <c r="G29">
        <v>22.263000000000002</v>
      </c>
      <c r="H29">
        <v>0</v>
      </c>
      <c r="I29">
        <v>46.58</v>
      </c>
      <c r="J29">
        <v>32.880000000000003</v>
      </c>
      <c r="K29">
        <v>341.56456300000002</v>
      </c>
      <c r="L29">
        <v>653.15250000000003</v>
      </c>
      <c r="M29">
        <v>92</v>
      </c>
      <c r="N29">
        <v>56.7</v>
      </c>
      <c r="O29">
        <v>123.66562500000001</v>
      </c>
      <c r="P29">
        <v>103.5</v>
      </c>
      <c r="Q29">
        <v>9.9924999999999997</v>
      </c>
      <c r="R29">
        <v>42.392195999999998</v>
      </c>
      <c r="S29">
        <v>26.390910000000002</v>
      </c>
      <c r="T29">
        <v>0</v>
      </c>
      <c r="U29">
        <v>415.125</v>
      </c>
      <c r="V29">
        <v>20.731850000000001</v>
      </c>
      <c r="W29">
        <v>45.221499999999999</v>
      </c>
      <c r="X29">
        <v>98.34375</v>
      </c>
      <c r="Y29">
        <v>0</v>
      </c>
      <c r="Z29">
        <v>19.5624</v>
      </c>
      <c r="AA29">
        <v>39.5</v>
      </c>
      <c r="AB29">
        <v>39.510120000000001</v>
      </c>
      <c r="AC29">
        <v>29.062808</v>
      </c>
      <c r="AD29">
        <v>36.544144000000003</v>
      </c>
      <c r="AE29">
        <v>49.436556000000003</v>
      </c>
      <c r="AF29">
        <v>39.0456</v>
      </c>
      <c r="AG29">
        <v>20.078399999999998</v>
      </c>
      <c r="AH29">
        <v>132.58000000000001</v>
      </c>
      <c r="AI29">
        <v>16.350411999999999</v>
      </c>
      <c r="AJ29">
        <v>0</v>
      </c>
      <c r="AK29">
        <v>26.2683</v>
      </c>
      <c r="AL29">
        <v>13.363</v>
      </c>
      <c r="AM29">
        <v>15.804048</v>
      </c>
      <c r="AN29">
        <v>0.59302999999999995</v>
      </c>
      <c r="AO29">
        <v>1.1759999999999999</v>
      </c>
      <c r="AP29">
        <v>5.1239999999999997</v>
      </c>
      <c r="AQ29">
        <v>62.244</v>
      </c>
      <c r="AR29">
        <v>10.1568</v>
      </c>
      <c r="AS29">
        <v>9.4163999999999994</v>
      </c>
      <c r="AT29">
        <v>20.001799999999999</v>
      </c>
      <c r="AU29">
        <v>0</v>
      </c>
      <c r="AV29">
        <v>0</v>
      </c>
      <c r="AW29">
        <v>5.43</v>
      </c>
      <c r="AX29">
        <v>6.0279999999999996</v>
      </c>
      <c r="AY29">
        <v>0</v>
      </c>
      <c r="AZ29">
        <v>0</v>
      </c>
      <c r="BA29">
        <v>0</v>
      </c>
      <c r="BB29">
        <v>0</v>
      </c>
      <c r="BC29">
        <v>140.62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2949.4952119999994</v>
      </c>
    </row>
    <row r="30" spans="1:117">
      <c r="A30" t="s">
        <v>72</v>
      </c>
      <c r="B30">
        <v>0</v>
      </c>
      <c r="C30">
        <v>42</v>
      </c>
      <c r="D30">
        <v>0</v>
      </c>
      <c r="E30">
        <v>0</v>
      </c>
      <c r="F30">
        <v>39.095999999999997</v>
      </c>
      <c r="G30">
        <v>22.263000000000002</v>
      </c>
      <c r="H30">
        <v>0</v>
      </c>
      <c r="I30">
        <v>46.58</v>
      </c>
      <c r="J30">
        <v>32.880000000000003</v>
      </c>
      <c r="K30">
        <v>341.56456300000002</v>
      </c>
      <c r="L30">
        <v>653.15250000000003</v>
      </c>
      <c r="M30">
        <v>92</v>
      </c>
      <c r="N30">
        <v>56.7</v>
      </c>
      <c r="O30">
        <v>123.66562500000001</v>
      </c>
      <c r="P30">
        <v>103.5</v>
      </c>
      <c r="Q30">
        <v>9.9924999999999997</v>
      </c>
      <c r="R30">
        <v>42.392195999999998</v>
      </c>
      <c r="S30">
        <v>26.390910000000002</v>
      </c>
      <c r="T30">
        <v>0</v>
      </c>
      <c r="U30">
        <v>415.125</v>
      </c>
      <c r="V30">
        <v>20.731850000000001</v>
      </c>
      <c r="W30">
        <v>45.221499999999999</v>
      </c>
      <c r="X30">
        <v>98.34375</v>
      </c>
      <c r="Y30">
        <v>0</v>
      </c>
      <c r="Z30">
        <v>19.5624</v>
      </c>
      <c r="AA30">
        <v>39.5</v>
      </c>
      <c r="AB30">
        <v>39.510120000000001</v>
      </c>
      <c r="AC30">
        <v>29.062808</v>
      </c>
      <c r="AD30">
        <v>34.610199999999999</v>
      </c>
      <c r="AE30">
        <v>49.436556000000003</v>
      </c>
      <c r="AF30">
        <v>39.0456</v>
      </c>
      <c r="AG30">
        <v>20.078399999999998</v>
      </c>
      <c r="AH30">
        <v>132.58000000000001</v>
      </c>
      <c r="AI30">
        <v>16.350411999999999</v>
      </c>
      <c r="AJ30">
        <v>0</v>
      </c>
      <c r="AK30">
        <v>26.2683</v>
      </c>
      <c r="AL30">
        <v>13.363</v>
      </c>
      <c r="AM30">
        <v>15.804048</v>
      </c>
      <c r="AN30">
        <v>0.59302999999999995</v>
      </c>
      <c r="AO30">
        <v>1.1759999999999999</v>
      </c>
      <c r="AP30">
        <v>5.1239999999999997</v>
      </c>
      <c r="AQ30">
        <v>62.244</v>
      </c>
      <c r="AR30">
        <v>10.1568</v>
      </c>
      <c r="AS30">
        <v>9.4163999999999994</v>
      </c>
      <c r="AT30">
        <v>20.001799999999999</v>
      </c>
      <c r="AU30">
        <v>0</v>
      </c>
      <c r="AV30">
        <v>0</v>
      </c>
      <c r="AW30">
        <v>5.43</v>
      </c>
      <c r="AX30">
        <v>6.0279999999999996</v>
      </c>
      <c r="AY30">
        <v>0</v>
      </c>
      <c r="AZ30">
        <v>0</v>
      </c>
      <c r="BA30">
        <v>0</v>
      </c>
      <c r="BB30">
        <v>0</v>
      </c>
      <c r="BC30">
        <v>140.62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2947.5612679999995</v>
      </c>
    </row>
    <row r="31" spans="1:117">
      <c r="A31" t="s">
        <v>73</v>
      </c>
      <c r="B31">
        <v>0</v>
      </c>
      <c r="C31">
        <v>42</v>
      </c>
      <c r="D31">
        <v>0</v>
      </c>
      <c r="E31">
        <v>0</v>
      </c>
      <c r="F31">
        <v>39.095999999999997</v>
      </c>
      <c r="G31">
        <v>22.263000000000002</v>
      </c>
      <c r="H31">
        <v>0</v>
      </c>
      <c r="I31">
        <v>46.58</v>
      </c>
      <c r="J31">
        <v>32.880000000000003</v>
      </c>
      <c r="K31">
        <v>341.56456300000002</v>
      </c>
      <c r="L31">
        <v>653.15250000000003</v>
      </c>
      <c r="M31">
        <v>92</v>
      </c>
      <c r="N31">
        <v>56.7</v>
      </c>
      <c r="O31">
        <v>123.66562500000001</v>
      </c>
      <c r="P31">
        <v>103.5</v>
      </c>
      <c r="Q31">
        <v>9.9924999999999997</v>
      </c>
      <c r="R31">
        <v>42.392195999999998</v>
      </c>
      <c r="S31">
        <v>26.390910000000002</v>
      </c>
      <c r="T31">
        <v>0</v>
      </c>
      <c r="U31">
        <v>415.125</v>
      </c>
      <c r="V31">
        <v>20.731850000000001</v>
      </c>
      <c r="W31">
        <v>45.221499999999999</v>
      </c>
      <c r="X31">
        <v>98.34375</v>
      </c>
      <c r="Y31">
        <v>0</v>
      </c>
      <c r="Z31">
        <v>19.5624</v>
      </c>
      <c r="AA31">
        <v>39.5</v>
      </c>
      <c r="AB31">
        <v>39.510120000000001</v>
      </c>
      <c r="AC31">
        <v>29.062808</v>
      </c>
      <c r="AD31">
        <v>33.024999999999999</v>
      </c>
      <c r="AE31">
        <v>49.436556000000003</v>
      </c>
      <c r="AF31">
        <v>39.0456</v>
      </c>
      <c r="AG31">
        <v>20.078399999999998</v>
      </c>
      <c r="AH31">
        <v>132.58000000000001</v>
      </c>
      <c r="AI31">
        <v>16.350411999999999</v>
      </c>
      <c r="AJ31">
        <v>0</v>
      </c>
      <c r="AK31">
        <v>26.2683</v>
      </c>
      <c r="AL31">
        <v>13.363</v>
      </c>
      <c r="AM31">
        <v>15.804048</v>
      </c>
      <c r="AN31">
        <v>0.59302999999999995</v>
      </c>
      <c r="AO31">
        <v>1.1759999999999999</v>
      </c>
      <c r="AP31">
        <v>5.1239999999999997</v>
      </c>
      <c r="AQ31">
        <v>62.244</v>
      </c>
      <c r="AR31">
        <v>10.1568</v>
      </c>
      <c r="AS31">
        <v>9.4163999999999994</v>
      </c>
      <c r="AT31">
        <v>20.001799999999999</v>
      </c>
      <c r="AU31">
        <v>0</v>
      </c>
      <c r="AV31">
        <v>0</v>
      </c>
      <c r="AW31">
        <v>5.43</v>
      </c>
      <c r="AX31">
        <v>6.0279999999999996</v>
      </c>
      <c r="AY31">
        <v>0</v>
      </c>
      <c r="AZ31">
        <v>0</v>
      </c>
      <c r="BA31">
        <v>0</v>
      </c>
      <c r="BB31">
        <v>0</v>
      </c>
      <c r="BC31">
        <v>140.62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2945.9760679999995</v>
      </c>
    </row>
    <row r="32" spans="1:117">
      <c r="A32" t="s">
        <v>74</v>
      </c>
      <c r="B32">
        <v>0</v>
      </c>
      <c r="C32">
        <v>42</v>
      </c>
      <c r="D32">
        <v>0</v>
      </c>
      <c r="E32">
        <v>0</v>
      </c>
      <c r="F32">
        <v>39.095999999999997</v>
      </c>
      <c r="G32">
        <v>22.263000000000002</v>
      </c>
      <c r="H32">
        <v>0</v>
      </c>
      <c r="I32">
        <v>46.58</v>
      </c>
      <c r="J32">
        <v>32.880000000000003</v>
      </c>
      <c r="K32">
        <v>341.56456300000002</v>
      </c>
      <c r="L32">
        <v>653.15250000000003</v>
      </c>
      <c r="M32">
        <v>92</v>
      </c>
      <c r="N32">
        <v>56.7</v>
      </c>
      <c r="O32">
        <v>123.66562500000001</v>
      </c>
      <c r="P32">
        <v>103.5</v>
      </c>
      <c r="Q32">
        <v>9.9924999999999997</v>
      </c>
      <c r="R32">
        <v>42.392195999999998</v>
      </c>
      <c r="S32">
        <v>26.390910000000002</v>
      </c>
      <c r="T32">
        <v>0</v>
      </c>
      <c r="U32">
        <v>415.125</v>
      </c>
      <c r="V32">
        <v>20.731850000000001</v>
      </c>
      <c r="W32">
        <v>45.221499999999999</v>
      </c>
      <c r="X32">
        <v>98.34375</v>
      </c>
      <c r="Y32">
        <v>0</v>
      </c>
      <c r="Z32">
        <v>6.5208000000000004</v>
      </c>
      <c r="AA32">
        <v>26.07</v>
      </c>
      <c r="AB32">
        <v>39.510120000000001</v>
      </c>
      <c r="AC32">
        <v>9.6778399999999998</v>
      </c>
      <c r="AD32">
        <v>18.229800000000001</v>
      </c>
      <c r="AE32">
        <v>49.436556000000003</v>
      </c>
      <c r="AF32">
        <v>26.622</v>
      </c>
      <c r="AG32">
        <v>20.078399999999998</v>
      </c>
      <c r="AH32">
        <v>113.64</v>
      </c>
      <c r="AI32">
        <v>16.350411999999999</v>
      </c>
      <c r="AJ32">
        <v>0</v>
      </c>
      <c r="AK32">
        <v>26.2683</v>
      </c>
      <c r="AL32">
        <v>13.363</v>
      </c>
      <c r="AM32">
        <v>10.557359999999999</v>
      </c>
      <c r="AN32">
        <v>0.59302999999999995</v>
      </c>
      <c r="AO32">
        <v>1.1759999999999999</v>
      </c>
      <c r="AP32">
        <v>5.1239999999999997</v>
      </c>
      <c r="AQ32">
        <v>62.244</v>
      </c>
      <c r="AR32">
        <v>49.68</v>
      </c>
      <c r="AS32">
        <v>9.4163999999999994</v>
      </c>
      <c r="AT32">
        <v>20.001799999999999</v>
      </c>
      <c r="AU32">
        <v>0</v>
      </c>
      <c r="AV32">
        <v>0</v>
      </c>
      <c r="AW32">
        <v>5.43</v>
      </c>
      <c r="AX32">
        <v>6.0279999999999996</v>
      </c>
      <c r="AY32">
        <v>0</v>
      </c>
      <c r="AZ32">
        <v>0</v>
      </c>
      <c r="BA32">
        <v>0</v>
      </c>
      <c r="BB32">
        <v>0</v>
      </c>
      <c r="BC32">
        <v>140.62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2888.2372119999986</v>
      </c>
    </row>
    <row r="33" spans="1:117">
      <c r="A33" t="s">
        <v>75</v>
      </c>
      <c r="B33">
        <v>0</v>
      </c>
      <c r="C33">
        <v>42</v>
      </c>
      <c r="D33">
        <v>0</v>
      </c>
      <c r="E33">
        <v>0</v>
      </c>
      <c r="F33">
        <v>39.095999999999997</v>
      </c>
      <c r="G33">
        <v>22.263000000000002</v>
      </c>
      <c r="H33">
        <v>0</v>
      </c>
      <c r="I33">
        <v>46.58</v>
      </c>
      <c r="J33">
        <v>32.880000000000003</v>
      </c>
      <c r="K33">
        <v>341.56456300000002</v>
      </c>
      <c r="L33">
        <v>653.15250000000003</v>
      </c>
      <c r="M33">
        <v>92</v>
      </c>
      <c r="N33">
        <v>56.7</v>
      </c>
      <c r="O33">
        <v>123.66562500000001</v>
      </c>
      <c r="P33">
        <v>103.5</v>
      </c>
      <c r="Q33">
        <v>9.9924999999999997</v>
      </c>
      <c r="R33">
        <v>42.392195999999998</v>
      </c>
      <c r="S33">
        <v>26.390910000000002</v>
      </c>
      <c r="T33">
        <v>0</v>
      </c>
      <c r="U33">
        <v>415.125</v>
      </c>
      <c r="V33">
        <v>20.731850000000001</v>
      </c>
      <c r="W33">
        <v>45.221499999999999</v>
      </c>
      <c r="X33">
        <v>98.34375</v>
      </c>
      <c r="Y33">
        <v>0</v>
      </c>
      <c r="Z33">
        <v>0</v>
      </c>
      <c r="AA33">
        <v>13.43</v>
      </c>
      <c r="AB33">
        <v>26.34008</v>
      </c>
      <c r="AC33">
        <v>0</v>
      </c>
      <c r="AD33">
        <v>9.1149000000000004</v>
      </c>
      <c r="AE33">
        <v>49.436556000000003</v>
      </c>
      <c r="AF33">
        <v>17.748000000000001</v>
      </c>
      <c r="AG33">
        <v>20.078399999999998</v>
      </c>
      <c r="AH33">
        <v>108.905</v>
      </c>
      <c r="AI33">
        <v>3.819</v>
      </c>
      <c r="AJ33">
        <v>0</v>
      </c>
      <c r="AK33">
        <v>26.2683</v>
      </c>
      <c r="AL33">
        <v>13.363</v>
      </c>
      <c r="AM33">
        <v>5.2786799999999996</v>
      </c>
      <c r="AN33">
        <v>0.59302999999999995</v>
      </c>
      <c r="AO33">
        <v>0.58799999999999997</v>
      </c>
      <c r="AP33">
        <v>5.1239999999999997</v>
      </c>
      <c r="AQ33">
        <v>62.244</v>
      </c>
      <c r="AR33">
        <v>49.68</v>
      </c>
      <c r="AS33">
        <v>9.4163999999999994</v>
      </c>
      <c r="AT33">
        <v>20.001799999999999</v>
      </c>
      <c r="AU33">
        <v>0</v>
      </c>
      <c r="AV33">
        <v>0</v>
      </c>
      <c r="AW33">
        <v>5.43</v>
      </c>
      <c r="AX33">
        <v>6.0279999999999996</v>
      </c>
      <c r="AY33">
        <v>0</v>
      </c>
      <c r="AZ33">
        <v>0</v>
      </c>
      <c r="BA33">
        <v>0</v>
      </c>
      <c r="BB33">
        <v>0</v>
      </c>
      <c r="BC33">
        <v>140.62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2805.1065399999998</v>
      </c>
    </row>
    <row r="34" spans="1:117">
      <c r="A34" t="s">
        <v>76</v>
      </c>
      <c r="B34">
        <v>0</v>
      </c>
      <c r="C34">
        <v>42</v>
      </c>
      <c r="D34">
        <v>0</v>
      </c>
      <c r="E34">
        <v>0</v>
      </c>
      <c r="F34">
        <v>39.095999999999997</v>
      </c>
      <c r="G34">
        <v>22.263000000000002</v>
      </c>
      <c r="H34">
        <v>0</v>
      </c>
      <c r="I34">
        <v>46.58</v>
      </c>
      <c r="J34">
        <v>32.880000000000003</v>
      </c>
      <c r="K34">
        <v>341.56456300000002</v>
      </c>
      <c r="L34">
        <v>653.15250000000003</v>
      </c>
      <c r="M34">
        <v>92</v>
      </c>
      <c r="N34">
        <v>56.7</v>
      </c>
      <c r="O34">
        <v>123.66562500000001</v>
      </c>
      <c r="P34">
        <v>103.5</v>
      </c>
      <c r="Q34">
        <v>9.9924999999999997</v>
      </c>
      <c r="R34">
        <v>42.392195999999998</v>
      </c>
      <c r="S34">
        <v>26.390910000000002</v>
      </c>
      <c r="T34">
        <v>0</v>
      </c>
      <c r="U34">
        <v>415.125</v>
      </c>
      <c r="V34">
        <v>20.731850000000001</v>
      </c>
      <c r="W34">
        <v>45.221499999999999</v>
      </c>
      <c r="X34">
        <v>98.34375</v>
      </c>
      <c r="Y34">
        <v>0</v>
      </c>
      <c r="Z34">
        <v>0</v>
      </c>
      <c r="AA34">
        <v>0</v>
      </c>
      <c r="AB34">
        <v>13.17004</v>
      </c>
      <c r="AC34">
        <v>0</v>
      </c>
      <c r="AD34">
        <v>0</v>
      </c>
      <c r="AE34">
        <v>49.436556000000003</v>
      </c>
      <c r="AF34">
        <v>8.8740000000000006</v>
      </c>
      <c r="AG34">
        <v>20.078399999999998</v>
      </c>
      <c r="AH34">
        <v>93.563599999999994</v>
      </c>
      <c r="AI34">
        <v>0</v>
      </c>
      <c r="AJ34">
        <v>0</v>
      </c>
      <c r="AK34">
        <v>26.2683</v>
      </c>
      <c r="AL34">
        <v>13.363</v>
      </c>
      <c r="AM34">
        <v>5.2786799999999996</v>
      </c>
      <c r="AN34">
        <v>0.59302999999999995</v>
      </c>
      <c r="AO34">
        <v>0.58799999999999997</v>
      </c>
      <c r="AP34">
        <v>5.1239999999999997</v>
      </c>
      <c r="AQ34">
        <v>62.244</v>
      </c>
      <c r="AR34">
        <v>8.8320000000000007</v>
      </c>
      <c r="AS34">
        <v>9.4163999999999994</v>
      </c>
      <c r="AT34">
        <v>20.001799999999999</v>
      </c>
      <c r="AU34">
        <v>0</v>
      </c>
      <c r="AV34">
        <v>0</v>
      </c>
      <c r="AW34">
        <v>5.43</v>
      </c>
      <c r="AX34">
        <v>6.0279999999999996</v>
      </c>
      <c r="AY34">
        <v>0</v>
      </c>
      <c r="AZ34">
        <v>0</v>
      </c>
      <c r="BA34">
        <v>0</v>
      </c>
      <c r="BB34">
        <v>0</v>
      </c>
      <c r="BC34">
        <v>140.62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2700.5091999999995</v>
      </c>
    </row>
    <row r="35" spans="1:117">
      <c r="A35" t="s">
        <v>77</v>
      </c>
      <c r="B35">
        <v>0</v>
      </c>
      <c r="C35">
        <v>42</v>
      </c>
      <c r="D35">
        <v>0</v>
      </c>
      <c r="E35">
        <v>0</v>
      </c>
      <c r="F35">
        <v>38.552999999999997</v>
      </c>
      <c r="G35">
        <v>22.263000000000002</v>
      </c>
      <c r="H35">
        <v>0</v>
      </c>
      <c r="I35">
        <v>44.387999999999998</v>
      </c>
      <c r="J35">
        <v>32.880000000000003</v>
      </c>
      <c r="K35">
        <v>341.56456300000002</v>
      </c>
      <c r="L35">
        <v>653.15250000000003</v>
      </c>
      <c r="M35">
        <v>92</v>
      </c>
      <c r="N35">
        <v>56.7</v>
      </c>
      <c r="O35">
        <v>123.66562500000001</v>
      </c>
      <c r="P35">
        <v>103.5</v>
      </c>
      <c r="Q35">
        <v>9.9924999999999997</v>
      </c>
      <c r="R35">
        <v>42.392195999999998</v>
      </c>
      <c r="S35">
        <v>26.390910000000002</v>
      </c>
      <c r="T35">
        <v>0</v>
      </c>
      <c r="U35">
        <v>415.125</v>
      </c>
      <c r="V35">
        <v>20.731850000000001</v>
      </c>
      <c r="W35">
        <v>45.221499999999999</v>
      </c>
      <c r="X35">
        <v>98.34375</v>
      </c>
      <c r="Y35">
        <v>0</v>
      </c>
      <c r="Z35">
        <v>0</v>
      </c>
      <c r="AA35">
        <v>0</v>
      </c>
      <c r="AB35">
        <v>13.17004</v>
      </c>
      <c r="AC35">
        <v>0</v>
      </c>
      <c r="AD35">
        <v>0</v>
      </c>
      <c r="AE35">
        <v>49.436556000000003</v>
      </c>
      <c r="AF35">
        <v>8.8740000000000006</v>
      </c>
      <c r="AG35">
        <v>20.078399999999998</v>
      </c>
      <c r="AH35">
        <v>66.290000000000006</v>
      </c>
      <c r="AI35">
        <v>0</v>
      </c>
      <c r="AJ35">
        <v>0</v>
      </c>
      <c r="AK35">
        <v>26.2683</v>
      </c>
      <c r="AL35">
        <v>13.363</v>
      </c>
      <c r="AM35">
        <v>5.2786799999999996</v>
      </c>
      <c r="AN35">
        <v>0.59302999999999995</v>
      </c>
      <c r="AO35">
        <v>0.58799999999999997</v>
      </c>
      <c r="AP35">
        <v>5.1239999999999997</v>
      </c>
      <c r="AQ35">
        <v>62.244</v>
      </c>
      <c r="AR35">
        <v>8.8320000000000007</v>
      </c>
      <c r="AS35">
        <v>9.4163999999999994</v>
      </c>
      <c r="AT35">
        <v>20.001799999999999</v>
      </c>
      <c r="AU35">
        <v>0</v>
      </c>
      <c r="AV35">
        <v>0</v>
      </c>
      <c r="AW35">
        <v>5.43</v>
      </c>
      <c r="AX35">
        <v>6.0279999999999996</v>
      </c>
      <c r="AY35">
        <v>0</v>
      </c>
      <c r="AZ35">
        <v>0</v>
      </c>
      <c r="BA35">
        <v>0</v>
      </c>
      <c r="BB35">
        <v>0</v>
      </c>
      <c r="BC35">
        <v>140.62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2670.5005999999994</v>
      </c>
    </row>
    <row r="36" spans="1:117">
      <c r="A36" t="s">
        <v>78</v>
      </c>
      <c r="B36">
        <v>0</v>
      </c>
      <c r="C36">
        <v>42</v>
      </c>
      <c r="D36">
        <v>0</v>
      </c>
      <c r="E36">
        <v>0</v>
      </c>
      <c r="F36">
        <v>38.552999999999997</v>
      </c>
      <c r="G36">
        <v>22.263000000000002</v>
      </c>
      <c r="H36">
        <v>0</v>
      </c>
      <c r="I36">
        <v>44.387999999999998</v>
      </c>
      <c r="J36">
        <v>32.880000000000003</v>
      </c>
      <c r="K36">
        <v>341.56456300000002</v>
      </c>
      <c r="L36">
        <v>653.15250000000003</v>
      </c>
      <c r="M36">
        <v>92</v>
      </c>
      <c r="N36">
        <v>56.7</v>
      </c>
      <c r="O36">
        <v>123.66562500000001</v>
      </c>
      <c r="P36">
        <v>103.5</v>
      </c>
      <c r="Q36">
        <v>9.9924999999999997</v>
      </c>
      <c r="R36">
        <v>42.392195999999998</v>
      </c>
      <c r="S36">
        <v>26.390910000000002</v>
      </c>
      <c r="T36">
        <v>0</v>
      </c>
      <c r="U36">
        <v>415.125</v>
      </c>
      <c r="V36">
        <v>20.731850000000001</v>
      </c>
      <c r="W36">
        <v>45.221499999999999</v>
      </c>
      <c r="X36">
        <v>98.34375</v>
      </c>
      <c r="Y36">
        <v>0</v>
      </c>
      <c r="Z36">
        <v>0</v>
      </c>
      <c r="AA36">
        <v>0</v>
      </c>
      <c r="AB36">
        <v>13.17004</v>
      </c>
      <c r="AC36">
        <v>0</v>
      </c>
      <c r="AD36">
        <v>0</v>
      </c>
      <c r="AE36">
        <v>49.436556000000003</v>
      </c>
      <c r="AF36">
        <v>8.8740000000000006</v>
      </c>
      <c r="AG36">
        <v>20.078399999999998</v>
      </c>
      <c r="AH36">
        <v>66.290000000000006</v>
      </c>
      <c r="AI36">
        <v>0</v>
      </c>
      <c r="AJ36">
        <v>0</v>
      </c>
      <c r="AK36">
        <v>26.2683</v>
      </c>
      <c r="AL36">
        <v>24.402000000000001</v>
      </c>
      <c r="AM36">
        <v>0</v>
      </c>
      <c r="AN36">
        <v>0.59302999999999995</v>
      </c>
      <c r="AO36">
        <v>0.58799999999999997</v>
      </c>
      <c r="AP36">
        <v>5.1239999999999997</v>
      </c>
      <c r="AQ36">
        <v>46.683</v>
      </c>
      <c r="AR36">
        <v>8.8320000000000007</v>
      </c>
      <c r="AS36">
        <v>9.4163999999999994</v>
      </c>
      <c r="AT36">
        <v>20.001799999999999</v>
      </c>
      <c r="AU36">
        <v>0</v>
      </c>
      <c r="AV36">
        <v>0</v>
      </c>
      <c r="AW36">
        <v>5.43</v>
      </c>
      <c r="AX36">
        <v>6.0279999999999996</v>
      </c>
      <c r="AY36">
        <v>0</v>
      </c>
      <c r="AZ36">
        <v>0</v>
      </c>
      <c r="BA36">
        <v>0</v>
      </c>
      <c r="BB36">
        <v>0</v>
      </c>
      <c r="BC36">
        <v>140.62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2660.6999199999996</v>
      </c>
    </row>
    <row r="37" spans="1:117">
      <c r="A37" t="s">
        <v>79</v>
      </c>
      <c r="B37">
        <v>0</v>
      </c>
      <c r="C37">
        <v>42</v>
      </c>
      <c r="D37">
        <v>0</v>
      </c>
      <c r="E37">
        <v>0</v>
      </c>
      <c r="F37">
        <v>38.552999999999997</v>
      </c>
      <c r="G37">
        <v>22.263000000000002</v>
      </c>
      <c r="H37">
        <v>0</v>
      </c>
      <c r="I37">
        <v>44.387999999999998</v>
      </c>
      <c r="J37">
        <v>32.880000000000003</v>
      </c>
      <c r="K37">
        <v>341.56456300000002</v>
      </c>
      <c r="L37">
        <v>653.15250000000003</v>
      </c>
      <c r="M37">
        <v>92</v>
      </c>
      <c r="N37">
        <v>56.7</v>
      </c>
      <c r="O37">
        <v>123.66562500000001</v>
      </c>
      <c r="P37">
        <v>103.5</v>
      </c>
      <c r="Q37">
        <v>9.9924999999999997</v>
      </c>
      <c r="R37">
        <v>42.392195999999998</v>
      </c>
      <c r="S37">
        <v>26.390910000000002</v>
      </c>
      <c r="T37">
        <v>0</v>
      </c>
      <c r="U37">
        <v>415.125</v>
      </c>
      <c r="V37">
        <v>20.731850000000001</v>
      </c>
      <c r="W37">
        <v>45.221499999999999</v>
      </c>
      <c r="X37">
        <v>98.34375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0</v>
      </c>
      <c r="AE37">
        <v>49.436556000000003</v>
      </c>
      <c r="AF37">
        <v>8.8740000000000006</v>
      </c>
      <c r="AG37">
        <v>20.078399999999998</v>
      </c>
      <c r="AH37">
        <v>46.781799999999997</v>
      </c>
      <c r="AI37">
        <v>0</v>
      </c>
      <c r="AJ37">
        <v>0</v>
      </c>
      <c r="AK37">
        <v>26.2683</v>
      </c>
      <c r="AL37">
        <v>70.882000000000005</v>
      </c>
      <c r="AM37">
        <v>0</v>
      </c>
      <c r="AN37">
        <v>0.59302999999999995</v>
      </c>
      <c r="AO37">
        <v>0.58799999999999997</v>
      </c>
      <c r="AP37">
        <v>12.169499999999999</v>
      </c>
      <c r="AQ37">
        <v>45.36</v>
      </c>
      <c r="AR37">
        <v>8.8320000000000007</v>
      </c>
      <c r="AS37">
        <v>9.4163999999999994</v>
      </c>
      <c r="AT37">
        <v>20.001799999999999</v>
      </c>
      <c r="AU37">
        <v>0</v>
      </c>
      <c r="AV37">
        <v>0</v>
      </c>
      <c r="AW37">
        <v>5.43</v>
      </c>
      <c r="AX37">
        <v>6.0279999999999996</v>
      </c>
      <c r="AY37">
        <v>0</v>
      </c>
      <c r="AZ37">
        <v>0</v>
      </c>
      <c r="BA37">
        <v>0</v>
      </c>
      <c r="BB37">
        <v>0</v>
      </c>
      <c r="BC37">
        <v>140.62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2693.3942200000001</v>
      </c>
    </row>
    <row r="38" spans="1:117">
      <c r="A38" t="s">
        <v>80</v>
      </c>
      <c r="B38">
        <v>0</v>
      </c>
      <c r="C38">
        <v>42</v>
      </c>
      <c r="D38">
        <v>0</v>
      </c>
      <c r="E38">
        <v>0</v>
      </c>
      <c r="F38">
        <v>38.01</v>
      </c>
      <c r="G38">
        <v>22.263000000000002</v>
      </c>
      <c r="H38">
        <v>0</v>
      </c>
      <c r="I38">
        <v>44.387999999999998</v>
      </c>
      <c r="J38">
        <v>32.880000000000003</v>
      </c>
      <c r="K38">
        <v>341.56456300000002</v>
      </c>
      <c r="L38">
        <v>653.15250000000003</v>
      </c>
      <c r="M38">
        <v>92</v>
      </c>
      <c r="N38">
        <v>56.7</v>
      </c>
      <c r="O38">
        <v>123.66562500000001</v>
      </c>
      <c r="P38">
        <v>103.5</v>
      </c>
      <c r="Q38">
        <v>9.9924999999999997</v>
      </c>
      <c r="R38">
        <v>42.392195999999998</v>
      </c>
      <c r="S38">
        <v>26.390910000000002</v>
      </c>
      <c r="T38">
        <v>0</v>
      </c>
      <c r="U38">
        <v>415.125</v>
      </c>
      <c r="V38">
        <v>20.731850000000001</v>
      </c>
      <c r="W38">
        <v>45.221499999999999</v>
      </c>
      <c r="X38">
        <v>98.34375</v>
      </c>
      <c r="Y38">
        <v>0</v>
      </c>
      <c r="Z38">
        <v>0</v>
      </c>
      <c r="AA38">
        <v>0</v>
      </c>
      <c r="AB38">
        <v>13.17004</v>
      </c>
      <c r="AC38">
        <v>0</v>
      </c>
      <c r="AD38">
        <v>0</v>
      </c>
      <c r="AE38">
        <v>49.436556000000003</v>
      </c>
      <c r="AF38">
        <v>8.8740000000000006</v>
      </c>
      <c r="AG38">
        <v>20.078399999999998</v>
      </c>
      <c r="AH38">
        <v>22.728000000000002</v>
      </c>
      <c r="AI38">
        <v>0</v>
      </c>
      <c r="AJ38">
        <v>0</v>
      </c>
      <c r="AK38">
        <v>26.2683</v>
      </c>
      <c r="AL38">
        <v>70.882000000000005</v>
      </c>
      <c r="AM38">
        <v>0</v>
      </c>
      <c r="AN38">
        <v>0.59302999999999995</v>
      </c>
      <c r="AO38">
        <v>0.58799999999999997</v>
      </c>
      <c r="AP38">
        <v>12.169499999999999</v>
      </c>
      <c r="AQ38">
        <v>45.36</v>
      </c>
      <c r="AR38">
        <v>11.04</v>
      </c>
      <c r="AS38">
        <v>9.4163999999999994</v>
      </c>
      <c r="AT38">
        <v>20.001799999999999</v>
      </c>
      <c r="AU38">
        <v>0</v>
      </c>
      <c r="AV38">
        <v>0</v>
      </c>
      <c r="AW38">
        <v>5.43</v>
      </c>
      <c r="AX38">
        <v>6.0279999999999996</v>
      </c>
      <c r="AY38">
        <v>0</v>
      </c>
      <c r="AZ38">
        <v>0</v>
      </c>
      <c r="BA38">
        <v>0</v>
      </c>
      <c r="BB38">
        <v>0</v>
      </c>
      <c r="BC38">
        <v>140.62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2671.0054200000004</v>
      </c>
    </row>
    <row r="39" spans="1:117">
      <c r="A39" t="s">
        <v>81</v>
      </c>
      <c r="B39">
        <v>0</v>
      </c>
      <c r="C39">
        <v>40.950000000000003</v>
      </c>
      <c r="D39">
        <v>0</v>
      </c>
      <c r="E39">
        <v>0</v>
      </c>
      <c r="F39">
        <v>38.01</v>
      </c>
      <c r="G39">
        <v>22.263000000000002</v>
      </c>
      <c r="H39">
        <v>0</v>
      </c>
      <c r="I39">
        <v>44.387999999999998</v>
      </c>
      <c r="J39">
        <v>32.880000000000003</v>
      </c>
      <c r="K39">
        <v>341.56456300000002</v>
      </c>
      <c r="L39">
        <v>653.15250000000003</v>
      </c>
      <c r="M39">
        <v>92</v>
      </c>
      <c r="N39">
        <v>56.7</v>
      </c>
      <c r="O39">
        <v>123.66562500000001</v>
      </c>
      <c r="P39">
        <v>103.5</v>
      </c>
      <c r="Q39">
        <v>9.9924999999999997</v>
      </c>
      <c r="R39">
        <v>42.392195999999998</v>
      </c>
      <c r="S39">
        <v>26.390910000000002</v>
      </c>
      <c r="T39">
        <v>0</v>
      </c>
      <c r="U39">
        <v>415.125</v>
      </c>
      <c r="V39">
        <v>20.731850000000001</v>
      </c>
      <c r="W39">
        <v>45.221499999999999</v>
      </c>
      <c r="X39">
        <v>98.34375</v>
      </c>
      <c r="Y39">
        <v>0</v>
      </c>
      <c r="Z39">
        <v>0</v>
      </c>
      <c r="AA39">
        <v>0</v>
      </c>
      <c r="AB39">
        <v>13.17004</v>
      </c>
      <c r="AC39">
        <v>0</v>
      </c>
      <c r="AD39">
        <v>0</v>
      </c>
      <c r="AE39">
        <v>49.436556000000003</v>
      </c>
      <c r="AF39">
        <v>8.8740000000000006</v>
      </c>
      <c r="AG39">
        <v>20.078399999999998</v>
      </c>
      <c r="AH39">
        <v>20.834</v>
      </c>
      <c r="AI39">
        <v>0</v>
      </c>
      <c r="AJ39">
        <v>0</v>
      </c>
      <c r="AK39">
        <v>26.2683</v>
      </c>
      <c r="AL39">
        <v>70.882000000000005</v>
      </c>
      <c r="AM39">
        <v>0</v>
      </c>
      <c r="AN39">
        <v>0.59302999999999995</v>
      </c>
      <c r="AO39">
        <v>0.58799999999999997</v>
      </c>
      <c r="AP39">
        <v>5.1239999999999997</v>
      </c>
      <c r="AQ39">
        <v>30.366</v>
      </c>
      <c r="AR39">
        <v>11.04</v>
      </c>
      <c r="AS39">
        <v>9.4163999999999994</v>
      </c>
      <c r="AT39">
        <v>20.001799999999999</v>
      </c>
      <c r="AU39">
        <v>0</v>
      </c>
      <c r="AV39">
        <v>0</v>
      </c>
      <c r="AW39">
        <v>5.43</v>
      </c>
      <c r="AX39">
        <v>6.0279999999999996</v>
      </c>
      <c r="AY39">
        <v>0</v>
      </c>
      <c r="AZ39">
        <v>0</v>
      </c>
      <c r="BA39">
        <v>0</v>
      </c>
      <c r="BB39">
        <v>0</v>
      </c>
      <c r="BC39">
        <v>140.62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2646.0219199999997</v>
      </c>
    </row>
    <row r="40" spans="1:117">
      <c r="A40" t="s">
        <v>82</v>
      </c>
      <c r="B40">
        <v>0</v>
      </c>
      <c r="C40">
        <v>40.950000000000003</v>
      </c>
      <c r="D40">
        <v>0</v>
      </c>
      <c r="E40">
        <v>0</v>
      </c>
      <c r="F40">
        <v>38.01</v>
      </c>
      <c r="G40">
        <v>22.263000000000002</v>
      </c>
      <c r="H40">
        <v>0</v>
      </c>
      <c r="I40">
        <v>44.387999999999998</v>
      </c>
      <c r="J40">
        <v>32.880000000000003</v>
      </c>
      <c r="K40">
        <v>341.56456300000002</v>
      </c>
      <c r="L40">
        <v>653.15250000000003</v>
      </c>
      <c r="M40">
        <v>92</v>
      </c>
      <c r="N40">
        <v>56.7</v>
      </c>
      <c r="O40">
        <v>123.66562500000001</v>
      </c>
      <c r="P40">
        <v>103.5</v>
      </c>
      <c r="Q40">
        <v>9.9924999999999997</v>
      </c>
      <c r="R40">
        <v>42.392195999999998</v>
      </c>
      <c r="S40">
        <v>26.390910000000002</v>
      </c>
      <c r="T40">
        <v>0</v>
      </c>
      <c r="U40">
        <v>415.125</v>
      </c>
      <c r="V40">
        <v>20.731850000000001</v>
      </c>
      <c r="W40">
        <v>45.221499999999999</v>
      </c>
      <c r="X40">
        <v>98.34375</v>
      </c>
      <c r="Y40">
        <v>0</v>
      </c>
      <c r="Z40">
        <v>0</v>
      </c>
      <c r="AA40">
        <v>0</v>
      </c>
      <c r="AB40">
        <v>13.17004</v>
      </c>
      <c r="AC40">
        <v>0</v>
      </c>
      <c r="AD40">
        <v>0</v>
      </c>
      <c r="AE40">
        <v>32.957704</v>
      </c>
      <c r="AF40">
        <v>8.8740000000000006</v>
      </c>
      <c r="AG40">
        <v>20.078399999999998</v>
      </c>
      <c r="AH40">
        <v>20.834</v>
      </c>
      <c r="AI40">
        <v>0</v>
      </c>
      <c r="AJ40">
        <v>0</v>
      </c>
      <c r="AK40">
        <v>26.2683</v>
      </c>
      <c r="AL40">
        <v>70.882000000000005</v>
      </c>
      <c r="AM40">
        <v>0</v>
      </c>
      <c r="AN40">
        <v>0.59302999999999995</v>
      </c>
      <c r="AO40">
        <v>0.58799999999999997</v>
      </c>
      <c r="AP40">
        <v>5.1239999999999997</v>
      </c>
      <c r="AQ40">
        <v>15.561</v>
      </c>
      <c r="AR40">
        <v>11.04</v>
      </c>
      <c r="AS40">
        <v>9.4163999999999994</v>
      </c>
      <c r="AT40">
        <v>20.001799999999999</v>
      </c>
      <c r="AU40">
        <v>0</v>
      </c>
      <c r="AV40">
        <v>0</v>
      </c>
      <c r="AW40">
        <v>5.43</v>
      </c>
      <c r="AX40">
        <v>6.0279999999999996</v>
      </c>
      <c r="AY40">
        <v>0</v>
      </c>
      <c r="AZ40">
        <v>0</v>
      </c>
      <c r="BA40">
        <v>0</v>
      </c>
      <c r="BB40">
        <v>0</v>
      </c>
      <c r="BC40">
        <v>140.62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2614.7380679999997</v>
      </c>
    </row>
    <row r="41" spans="1:117">
      <c r="A41" t="s">
        <v>83</v>
      </c>
      <c r="B41">
        <v>0</v>
      </c>
      <c r="C41">
        <v>40.950000000000003</v>
      </c>
      <c r="D41">
        <v>0</v>
      </c>
      <c r="E41">
        <v>0</v>
      </c>
      <c r="F41">
        <v>38.01</v>
      </c>
      <c r="G41">
        <v>22.263000000000002</v>
      </c>
      <c r="H41">
        <v>0</v>
      </c>
      <c r="I41">
        <v>44.387999999999998</v>
      </c>
      <c r="J41">
        <v>32.880000000000003</v>
      </c>
      <c r="K41">
        <v>341.56456300000002</v>
      </c>
      <c r="L41">
        <v>653.15250000000003</v>
      </c>
      <c r="M41">
        <v>92</v>
      </c>
      <c r="N41">
        <v>56.7</v>
      </c>
      <c r="O41">
        <v>123.66562500000001</v>
      </c>
      <c r="P41">
        <v>98.25</v>
      </c>
      <c r="Q41">
        <v>9.9924999999999997</v>
      </c>
      <c r="R41">
        <v>42.392195999999998</v>
      </c>
      <c r="S41">
        <v>26.390910000000002</v>
      </c>
      <c r="T41">
        <v>0</v>
      </c>
      <c r="U41">
        <v>415.125</v>
      </c>
      <c r="V41">
        <v>20.731850000000001</v>
      </c>
      <c r="W41">
        <v>45.221499999999999</v>
      </c>
      <c r="X41">
        <v>98.34375</v>
      </c>
      <c r="Y41">
        <v>0</v>
      </c>
      <c r="Z41">
        <v>0</v>
      </c>
      <c r="AA41">
        <v>0</v>
      </c>
      <c r="AB41">
        <v>13.17004</v>
      </c>
      <c r="AC41">
        <v>0</v>
      </c>
      <c r="AD41">
        <v>0</v>
      </c>
      <c r="AE41">
        <v>32.957704</v>
      </c>
      <c r="AF41">
        <v>8.8740000000000006</v>
      </c>
      <c r="AG41">
        <v>20.078399999999998</v>
      </c>
      <c r="AH41">
        <v>20.834</v>
      </c>
      <c r="AI41">
        <v>0</v>
      </c>
      <c r="AJ41">
        <v>0</v>
      </c>
      <c r="AK41">
        <v>26.2683</v>
      </c>
      <c r="AL41">
        <v>26.725999999999999</v>
      </c>
      <c r="AM41">
        <v>0</v>
      </c>
      <c r="AN41">
        <v>0.59302999999999995</v>
      </c>
      <c r="AO41">
        <v>0.58799999999999997</v>
      </c>
      <c r="AP41">
        <v>5.1239999999999997</v>
      </c>
      <c r="AQ41">
        <v>0</v>
      </c>
      <c r="AR41">
        <v>11.04</v>
      </c>
      <c r="AS41">
        <v>9.4163999999999994</v>
      </c>
      <c r="AT41">
        <v>20.001799999999999</v>
      </c>
      <c r="AU41">
        <v>0</v>
      </c>
      <c r="AV41">
        <v>0</v>
      </c>
      <c r="AW41">
        <v>5.43</v>
      </c>
      <c r="AX41">
        <v>6.0279999999999996</v>
      </c>
      <c r="AY41">
        <v>0</v>
      </c>
      <c r="AZ41">
        <v>0</v>
      </c>
      <c r="BA41">
        <v>0</v>
      </c>
      <c r="BB41">
        <v>0</v>
      </c>
      <c r="BC41">
        <v>140.62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2549.7710679999996</v>
      </c>
    </row>
    <row r="42" spans="1:117">
      <c r="A42" t="s">
        <v>84</v>
      </c>
      <c r="B42">
        <v>0</v>
      </c>
      <c r="C42">
        <v>40.950000000000003</v>
      </c>
      <c r="D42">
        <v>0</v>
      </c>
      <c r="E42">
        <v>0</v>
      </c>
      <c r="F42">
        <v>38.01</v>
      </c>
      <c r="G42">
        <v>22.263000000000002</v>
      </c>
      <c r="H42">
        <v>0</v>
      </c>
      <c r="I42">
        <v>44.387999999999998</v>
      </c>
      <c r="J42">
        <v>32.880000000000003</v>
      </c>
      <c r="K42">
        <v>341.56456300000002</v>
      </c>
      <c r="L42">
        <v>653.15250000000003</v>
      </c>
      <c r="M42">
        <v>92</v>
      </c>
      <c r="N42">
        <v>56.7</v>
      </c>
      <c r="O42">
        <v>123.66562500000001</v>
      </c>
      <c r="P42">
        <v>98.25</v>
      </c>
      <c r="Q42">
        <v>9.9924999999999997</v>
      </c>
      <c r="R42">
        <v>42.392195999999998</v>
      </c>
      <c r="S42">
        <v>26.390910000000002</v>
      </c>
      <c r="T42">
        <v>0</v>
      </c>
      <c r="U42">
        <v>415.125</v>
      </c>
      <c r="V42">
        <v>20.731850000000001</v>
      </c>
      <c r="W42">
        <v>45.221499999999999</v>
      </c>
      <c r="X42">
        <v>98.34375</v>
      </c>
      <c r="Y42">
        <v>0</v>
      </c>
      <c r="Z42">
        <v>0</v>
      </c>
      <c r="AA42">
        <v>0</v>
      </c>
      <c r="AB42">
        <v>13.17004</v>
      </c>
      <c r="AC42">
        <v>0</v>
      </c>
      <c r="AD42">
        <v>0</v>
      </c>
      <c r="AE42">
        <v>32.957704</v>
      </c>
      <c r="AF42">
        <v>8.8740000000000006</v>
      </c>
      <c r="AG42">
        <v>20.078399999999998</v>
      </c>
      <c r="AH42">
        <v>20.834</v>
      </c>
      <c r="AI42">
        <v>0</v>
      </c>
      <c r="AJ42">
        <v>0</v>
      </c>
      <c r="AK42">
        <v>26.2683</v>
      </c>
      <c r="AL42">
        <v>13.363</v>
      </c>
      <c r="AM42">
        <v>0</v>
      </c>
      <c r="AN42">
        <v>0.59302999999999995</v>
      </c>
      <c r="AO42">
        <v>0.58799999999999997</v>
      </c>
      <c r="AP42">
        <v>5.1239999999999997</v>
      </c>
      <c r="AQ42">
        <v>0</v>
      </c>
      <c r="AR42">
        <v>11.04</v>
      </c>
      <c r="AS42">
        <v>9.4163999999999994</v>
      </c>
      <c r="AT42">
        <v>20.001799999999999</v>
      </c>
      <c r="AU42">
        <v>0</v>
      </c>
      <c r="AV42">
        <v>0</v>
      </c>
      <c r="AW42">
        <v>5.43</v>
      </c>
      <c r="AX42">
        <v>6.0279999999999996</v>
      </c>
      <c r="AY42">
        <v>0</v>
      </c>
      <c r="AZ42">
        <v>0</v>
      </c>
      <c r="BA42">
        <v>0</v>
      </c>
      <c r="BB42">
        <v>0</v>
      </c>
      <c r="BC42">
        <v>140.62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2536.4080679999993</v>
      </c>
    </row>
    <row r="43" spans="1:117">
      <c r="A43" t="s">
        <v>85</v>
      </c>
      <c r="B43">
        <v>0</v>
      </c>
      <c r="C43">
        <v>40.950000000000003</v>
      </c>
      <c r="D43">
        <v>0</v>
      </c>
      <c r="E43">
        <v>0</v>
      </c>
      <c r="F43">
        <v>38.01</v>
      </c>
      <c r="G43">
        <v>22.263000000000002</v>
      </c>
      <c r="H43">
        <v>0</v>
      </c>
      <c r="I43">
        <v>44.387999999999998</v>
      </c>
      <c r="J43">
        <v>32.880000000000003</v>
      </c>
      <c r="K43">
        <v>341.56456300000002</v>
      </c>
      <c r="L43">
        <v>653.15250000000003</v>
      </c>
      <c r="M43">
        <v>92</v>
      </c>
      <c r="N43">
        <v>56.7</v>
      </c>
      <c r="O43">
        <v>123.66562500000001</v>
      </c>
      <c r="P43">
        <v>98.25</v>
      </c>
      <c r="Q43">
        <v>9.9924999999999997</v>
      </c>
      <c r="R43">
        <v>42.392195999999998</v>
      </c>
      <c r="S43">
        <v>26.390910000000002</v>
      </c>
      <c r="T43">
        <v>0</v>
      </c>
      <c r="U43">
        <v>415.125</v>
      </c>
      <c r="V43">
        <v>20.731850000000001</v>
      </c>
      <c r="W43">
        <v>45.221499999999999</v>
      </c>
      <c r="X43">
        <v>98.34375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32.957704</v>
      </c>
      <c r="AF43">
        <v>8.8740000000000006</v>
      </c>
      <c r="AG43">
        <v>20.078399999999998</v>
      </c>
      <c r="AH43">
        <v>20.834</v>
      </c>
      <c r="AI43">
        <v>0</v>
      </c>
      <c r="AJ43">
        <v>0</v>
      </c>
      <c r="AK43">
        <v>26.2683</v>
      </c>
      <c r="AL43">
        <v>13.363</v>
      </c>
      <c r="AM43">
        <v>0</v>
      </c>
      <c r="AN43">
        <v>0.59302999999999995</v>
      </c>
      <c r="AO43">
        <v>0.58799999999999997</v>
      </c>
      <c r="AP43">
        <v>5.1239999999999997</v>
      </c>
      <c r="AQ43">
        <v>0</v>
      </c>
      <c r="AR43">
        <v>49.68</v>
      </c>
      <c r="AS43">
        <v>9.4163999999999994</v>
      </c>
      <c r="AT43">
        <v>20.001799999999999</v>
      </c>
      <c r="AU43">
        <v>0</v>
      </c>
      <c r="AV43">
        <v>0</v>
      </c>
      <c r="AW43">
        <v>5.43</v>
      </c>
      <c r="AX43">
        <v>6.0279999999999996</v>
      </c>
      <c r="AY43">
        <v>0</v>
      </c>
      <c r="AZ43">
        <v>0</v>
      </c>
      <c r="BA43">
        <v>0</v>
      </c>
      <c r="BB43">
        <v>0</v>
      </c>
      <c r="BC43">
        <v>140.62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2561.8780279999992</v>
      </c>
    </row>
    <row r="44" spans="1:117">
      <c r="A44" t="s">
        <v>86</v>
      </c>
      <c r="B44">
        <v>0</v>
      </c>
      <c r="C44">
        <v>40.950000000000003</v>
      </c>
      <c r="D44">
        <v>0</v>
      </c>
      <c r="E44">
        <v>0</v>
      </c>
      <c r="F44">
        <v>38.01</v>
      </c>
      <c r="G44">
        <v>22.263000000000002</v>
      </c>
      <c r="H44">
        <v>0</v>
      </c>
      <c r="I44">
        <v>44.387999999999998</v>
      </c>
      <c r="J44">
        <v>32.880000000000003</v>
      </c>
      <c r="K44">
        <v>341.56456300000002</v>
      </c>
      <c r="L44">
        <v>653.15250000000003</v>
      </c>
      <c r="M44">
        <v>92</v>
      </c>
      <c r="N44">
        <v>56.7</v>
      </c>
      <c r="O44">
        <v>123.66562500000001</v>
      </c>
      <c r="P44">
        <v>98.25</v>
      </c>
      <c r="Q44">
        <v>9.9924999999999997</v>
      </c>
      <c r="R44">
        <v>42.392195999999998</v>
      </c>
      <c r="S44">
        <v>26.390910000000002</v>
      </c>
      <c r="T44">
        <v>0</v>
      </c>
      <c r="U44">
        <v>415.125</v>
      </c>
      <c r="V44">
        <v>20.731850000000001</v>
      </c>
      <c r="W44">
        <v>45.221499999999999</v>
      </c>
      <c r="X44">
        <v>98.34375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8.8740000000000006</v>
      </c>
      <c r="AG44">
        <v>20.078399999999998</v>
      </c>
      <c r="AH44">
        <v>20.834</v>
      </c>
      <c r="AI44">
        <v>0</v>
      </c>
      <c r="AJ44">
        <v>0</v>
      </c>
      <c r="AK44">
        <v>26.2683</v>
      </c>
      <c r="AL44">
        <v>13.363</v>
      </c>
      <c r="AM44">
        <v>0</v>
      </c>
      <c r="AN44">
        <v>0.59302999999999995</v>
      </c>
      <c r="AO44">
        <v>0.58799999999999997</v>
      </c>
      <c r="AP44">
        <v>5.1239999999999997</v>
      </c>
      <c r="AQ44">
        <v>0</v>
      </c>
      <c r="AR44">
        <v>49.68</v>
      </c>
      <c r="AS44">
        <v>9.4163999999999994</v>
      </c>
      <c r="AT44">
        <v>20.001799999999999</v>
      </c>
      <c r="AU44">
        <v>0</v>
      </c>
      <c r="AV44">
        <v>0</v>
      </c>
      <c r="AW44">
        <v>5.43</v>
      </c>
      <c r="AX44">
        <v>6.0279999999999996</v>
      </c>
      <c r="AY44">
        <v>0</v>
      </c>
      <c r="AZ44">
        <v>0</v>
      </c>
      <c r="BA44">
        <v>0</v>
      </c>
      <c r="BB44">
        <v>0</v>
      </c>
      <c r="BC44">
        <v>140.62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2545.3991759999994</v>
      </c>
    </row>
    <row r="45" spans="1:117">
      <c r="A45" t="s">
        <v>87</v>
      </c>
      <c r="B45">
        <v>0</v>
      </c>
      <c r="C45">
        <v>40.950000000000003</v>
      </c>
      <c r="D45">
        <v>0</v>
      </c>
      <c r="E45">
        <v>0</v>
      </c>
      <c r="F45">
        <v>38.01</v>
      </c>
      <c r="G45">
        <v>22.263000000000002</v>
      </c>
      <c r="H45">
        <v>0</v>
      </c>
      <c r="I45">
        <v>44.387999999999998</v>
      </c>
      <c r="J45">
        <v>32.880000000000003</v>
      </c>
      <c r="K45">
        <v>341.56456300000002</v>
      </c>
      <c r="L45">
        <v>653.15250000000003</v>
      </c>
      <c r="M45">
        <v>92</v>
      </c>
      <c r="N45">
        <v>56.7</v>
      </c>
      <c r="O45">
        <v>123.66562500000001</v>
      </c>
      <c r="P45">
        <v>98.25</v>
      </c>
      <c r="Q45">
        <v>9.9924999999999997</v>
      </c>
      <c r="R45">
        <v>42.392195999999998</v>
      </c>
      <c r="S45">
        <v>26.390910000000002</v>
      </c>
      <c r="T45">
        <v>0</v>
      </c>
      <c r="U45">
        <v>415.125</v>
      </c>
      <c r="V45">
        <v>20.731850000000001</v>
      </c>
      <c r="W45">
        <v>45.221499999999999</v>
      </c>
      <c r="X45">
        <v>98.34375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16.478852</v>
      </c>
      <c r="AF45">
        <v>8.8740000000000006</v>
      </c>
      <c r="AG45">
        <v>20.078399999999998</v>
      </c>
      <c r="AH45">
        <v>20.834</v>
      </c>
      <c r="AI45">
        <v>0</v>
      </c>
      <c r="AJ45">
        <v>0</v>
      </c>
      <c r="AK45">
        <v>26.2683</v>
      </c>
      <c r="AL45">
        <v>13.363</v>
      </c>
      <c r="AM45">
        <v>0</v>
      </c>
      <c r="AN45">
        <v>0.59302999999999995</v>
      </c>
      <c r="AO45">
        <v>1.1759999999999999</v>
      </c>
      <c r="AP45">
        <v>5.1239999999999997</v>
      </c>
      <c r="AQ45">
        <v>0</v>
      </c>
      <c r="AR45">
        <v>8.8320000000000007</v>
      </c>
      <c r="AS45">
        <v>9.4163999999999994</v>
      </c>
      <c r="AT45">
        <v>20.001799999999999</v>
      </c>
      <c r="AU45">
        <v>0</v>
      </c>
      <c r="AV45">
        <v>0</v>
      </c>
      <c r="AW45">
        <v>5.43</v>
      </c>
      <c r="AX45">
        <v>6.0279999999999996</v>
      </c>
      <c r="AY45">
        <v>0</v>
      </c>
      <c r="AZ45">
        <v>0</v>
      </c>
      <c r="BA45">
        <v>0</v>
      </c>
      <c r="BB45">
        <v>0</v>
      </c>
      <c r="BC45">
        <v>140.62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2505.1391759999992</v>
      </c>
    </row>
    <row r="46" spans="1:117">
      <c r="A46" t="s">
        <v>88</v>
      </c>
      <c r="B46">
        <v>0</v>
      </c>
      <c r="C46">
        <v>40.950000000000003</v>
      </c>
      <c r="D46">
        <v>0</v>
      </c>
      <c r="E46">
        <v>0</v>
      </c>
      <c r="F46">
        <v>38.01</v>
      </c>
      <c r="G46">
        <v>22.263000000000002</v>
      </c>
      <c r="H46">
        <v>0</v>
      </c>
      <c r="I46">
        <v>44.387999999999998</v>
      </c>
      <c r="J46">
        <v>32.880000000000003</v>
      </c>
      <c r="K46">
        <v>341.56456300000002</v>
      </c>
      <c r="L46">
        <v>653.15250000000003</v>
      </c>
      <c r="M46">
        <v>92</v>
      </c>
      <c r="N46">
        <v>56.7</v>
      </c>
      <c r="O46">
        <v>123.66562500000001</v>
      </c>
      <c r="P46">
        <v>98.25</v>
      </c>
      <c r="Q46">
        <v>9.9924999999999997</v>
      </c>
      <c r="R46">
        <v>42.392195999999998</v>
      </c>
      <c r="S46">
        <v>26.390910000000002</v>
      </c>
      <c r="T46">
        <v>0</v>
      </c>
      <c r="U46">
        <v>415.125</v>
      </c>
      <c r="V46">
        <v>20.731850000000001</v>
      </c>
      <c r="W46">
        <v>45.221499999999999</v>
      </c>
      <c r="X46">
        <v>98.34375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16.478852</v>
      </c>
      <c r="AF46">
        <v>8.8740000000000006</v>
      </c>
      <c r="AG46">
        <v>20.078399999999998</v>
      </c>
      <c r="AH46">
        <v>20.834</v>
      </c>
      <c r="AI46">
        <v>0</v>
      </c>
      <c r="AJ46">
        <v>0</v>
      </c>
      <c r="AK46">
        <v>26.2683</v>
      </c>
      <c r="AL46">
        <v>13.363</v>
      </c>
      <c r="AM46">
        <v>0</v>
      </c>
      <c r="AN46">
        <v>0.59302999999999995</v>
      </c>
      <c r="AO46">
        <v>1.1759999999999999</v>
      </c>
      <c r="AP46">
        <v>5.1239999999999997</v>
      </c>
      <c r="AQ46">
        <v>0</v>
      </c>
      <c r="AR46">
        <v>8.8320000000000007</v>
      </c>
      <c r="AS46">
        <v>9.4163999999999994</v>
      </c>
      <c r="AT46">
        <v>20.001799999999999</v>
      </c>
      <c r="AU46">
        <v>0</v>
      </c>
      <c r="AV46">
        <v>0</v>
      </c>
      <c r="AW46">
        <v>5.43</v>
      </c>
      <c r="AX46">
        <v>6.0279999999999996</v>
      </c>
      <c r="AY46">
        <v>0</v>
      </c>
      <c r="AZ46">
        <v>0</v>
      </c>
      <c r="BA46">
        <v>0</v>
      </c>
      <c r="BB46">
        <v>0</v>
      </c>
      <c r="BC46">
        <v>140.62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2505.1391759999992</v>
      </c>
    </row>
    <row r="47" spans="1:117">
      <c r="A47" t="s">
        <v>89</v>
      </c>
      <c r="B47">
        <v>0</v>
      </c>
      <c r="C47">
        <v>39.9</v>
      </c>
      <c r="D47">
        <v>0</v>
      </c>
      <c r="E47">
        <v>0</v>
      </c>
      <c r="F47">
        <v>38.01</v>
      </c>
      <c r="G47">
        <v>22.263000000000002</v>
      </c>
      <c r="H47">
        <v>0</v>
      </c>
      <c r="I47">
        <v>44.387999999999998</v>
      </c>
      <c r="J47">
        <v>32.880000000000003</v>
      </c>
      <c r="K47">
        <v>341.56456300000002</v>
      </c>
      <c r="L47">
        <v>653.15250000000003</v>
      </c>
      <c r="M47">
        <v>92</v>
      </c>
      <c r="N47">
        <v>56.7</v>
      </c>
      <c r="O47">
        <v>123.66562500000001</v>
      </c>
      <c r="P47">
        <v>98.25</v>
      </c>
      <c r="Q47">
        <v>9.9924999999999997</v>
      </c>
      <c r="R47">
        <v>42.392195999999998</v>
      </c>
      <c r="S47">
        <v>26.390910000000002</v>
      </c>
      <c r="T47">
        <v>0</v>
      </c>
      <c r="U47">
        <v>418.77</v>
      </c>
      <c r="V47">
        <v>20.731850000000001</v>
      </c>
      <c r="W47">
        <v>45.221499999999999</v>
      </c>
      <c r="X47">
        <v>98.34375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16.478852</v>
      </c>
      <c r="AF47">
        <v>8.8740000000000006</v>
      </c>
      <c r="AG47">
        <v>20.078399999999998</v>
      </c>
      <c r="AH47">
        <v>20.834</v>
      </c>
      <c r="AI47">
        <v>0</v>
      </c>
      <c r="AJ47">
        <v>0</v>
      </c>
      <c r="AK47">
        <v>26.2683</v>
      </c>
      <c r="AL47">
        <v>13.363</v>
      </c>
      <c r="AM47">
        <v>0</v>
      </c>
      <c r="AN47">
        <v>0.59302999999999995</v>
      </c>
      <c r="AO47">
        <v>1.1759999999999999</v>
      </c>
      <c r="AP47">
        <v>5.1239999999999997</v>
      </c>
      <c r="AQ47">
        <v>0</v>
      </c>
      <c r="AR47">
        <v>8.8320000000000007</v>
      </c>
      <c r="AS47">
        <v>9.4163999999999994</v>
      </c>
      <c r="AT47">
        <v>20.001799999999999</v>
      </c>
      <c r="AU47">
        <v>0</v>
      </c>
      <c r="AV47">
        <v>0</v>
      </c>
      <c r="AW47">
        <v>5.43</v>
      </c>
      <c r="AX47">
        <v>6.0279999999999996</v>
      </c>
      <c r="AY47">
        <v>0</v>
      </c>
      <c r="AZ47">
        <v>0</v>
      </c>
      <c r="BA47">
        <v>0</v>
      </c>
      <c r="BB47">
        <v>0</v>
      </c>
      <c r="BC47">
        <v>140.62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2507.7341759999995</v>
      </c>
    </row>
    <row r="48" spans="1:117">
      <c r="A48" t="s">
        <v>90</v>
      </c>
      <c r="B48">
        <v>0</v>
      </c>
      <c r="C48">
        <v>39.9</v>
      </c>
      <c r="D48">
        <v>0</v>
      </c>
      <c r="E48">
        <v>0</v>
      </c>
      <c r="F48">
        <v>38.01</v>
      </c>
      <c r="G48">
        <v>22.263000000000002</v>
      </c>
      <c r="H48">
        <v>0</v>
      </c>
      <c r="I48">
        <v>44.387999999999998</v>
      </c>
      <c r="J48">
        <v>32.880000000000003</v>
      </c>
      <c r="K48">
        <v>341.56456300000002</v>
      </c>
      <c r="L48">
        <v>653.15250000000003</v>
      </c>
      <c r="M48">
        <v>92</v>
      </c>
      <c r="N48">
        <v>56.7</v>
      </c>
      <c r="O48">
        <v>123.66562500000001</v>
      </c>
      <c r="P48">
        <v>98.25</v>
      </c>
      <c r="Q48">
        <v>9.9924999999999997</v>
      </c>
      <c r="R48">
        <v>42.392195999999998</v>
      </c>
      <c r="S48">
        <v>26.390910000000002</v>
      </c>
      <c r="T48">
        <v>0</v>
      </c>
      <c r="U48">
        <v>418.77</v>
      </c>
      <c r="V48">
        <v>20.731850000000001</v>
      </c>
      <c r="W48">
        <v>45.221499999999999</v>
      </c>
      <c r="X48">
        <v>98.34375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16.478852</v>
      </c>
      <c r="AF48">
        <v>8.8740000000000006</v>
      </c>
      <c r="AG48">
        <v>20.078399999999998</v>
      </c>
      <c r="AH48">
        <v>20.834</v>
      </c>
      <c r="AI48">
        <v>0</v>
      </c>
      <c r="AJ48">
        <v>0</v>
      </c>
      <c r="AK48">
        <v>26.2683</v>
      </c>
      <c r="AL48">
        <v>13.363</v>
      </c>
      <c r="AM48">
        <v>0</v>
      </c>
      <c r="AN48">
        <v>0.59302999999999995</v>
      </c>
      <c r="AO48">
        <v>1.1759999999999999</v>
      </c>
      <c r="AP48">
        <v>5.1239999999999997</v>
      </c>
      <c r="AQ48">
        <v>0</v>
      </c>
      <c r="AR48">
        <v>8.8320000000000007</v>
      </c>
      <c r="AS48">
        <v>9.4163999999999994</v>
      </c>
      <c r="AT48">
        <v>20.001799999999999</v>
      </c>
      <c r="AU48">
        <v>0</v>
      </c>
      <c r="AV48">
        <v>0</v>
      </c>
      <c r="AW48">
        <v>5.43</v>
      </c>
      <c r="AX48">
        <v>6.0279999999999996</v>
      </c>
      <c r="AY48">
        <v>0</v>
      </c>
      <c r="AZ48">
        <v>0</v>
      </c>
      <c r="BA48">
        <v>0</v>
      </c>
      <c r="BB48">
        <v>0</v>
      </c>
      <c r="BC48">
        <v>140.62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2507.7341759999995</v>
      </c>
    </row>
    <row r="49" spans="1:117">
      <c r="A49" t="s">
        <v>91</v>
      </c>
      <c r="B49">
        <v>0</v>
      </c>
      <c r="C49">
        <v>39.9</v>
      </c>
      <c r="D49">
        <v>0</v>
      </c>
      <c r="E49">
        <v>0</v>
      </c>
      <c r="F49">
        <v>38.01</v>
      </c>
      <c r="G49">
        <v>22.263000000000002</v>
      </c>
      <c r="H49">
        <v>0</v>
      </c>
      <c r="I49">
        <v>44.387999999999998</v>
      </c>
      <c r="J49">
        <v>32.880000000000003</v>
      </c>
      <c r="K49">
        <v>341.56456300000002</v>
      </c>
      <c r="L49">
        <v>653.15250000000003</v>
      </c>
      <c r="M49">
        <v>92</v>
      </c>
      <c r="N49">
        <v>56.7</v>
      </c>
      <c r="O49">
        <v>123.66562500000001</v>
      </c>
      <c r="P49">
        <v>98.25</v>
      </c>
      <c r="Q49">
        <v>9.9924999999999997</v>
      </c>
      <c r="R49">
        <v>42.392195999999998</v>
      </c>
      <c r="S49">
        <v>26.390910000000002</v>
      </c>
      <c r="T49">
        <v>0</v>
      </c>
      <c r="U49">
        <v>418.77</v>
      </c>
      <c r="V49">
        <v>20.731850000000001</v>
      </c>
      <c r="W49">
        <v>45.221499999999999</v>
      </c>
      <c r="X49">
        <v>98.34375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16.478852</v>
      </c>
      <c r="AF49">
        <v>8.8740000000000006</v>
      </c>
      <c r="AG49">
        <v>20.078399999999998</v>
      </c>
      <c r="AH49">
        <v>20.834</v>
      </c>
      <c r="AI49">
        <v>0</v>
      </c>
      <c r="AJ49">
        <v>0</v>
      </c>
      <c r="AK49">
        <v>26.2683</v>
      </c>
      <c r="AL49">
        <v>13.363</v>
      </c>
      <c r="AM49">
        <v>0</v>
      </c>
      <c r="AN49">
        <v>0.59302999999999995</v>
      </c>
      <c r="AO49">
        <v>1.1759999999999999</v>
      </c>
      <c r="AP49">
        <v>5.1239999999999997</v>
      </c>
      <c r="AQ49">
        <v>0</v>
      </c>
      <c r="AR49">
        <v>8.8320000000000007</v>
      </c>
      <c r="AS49">
        <v>9.4163999999999994</v>
      </c>
      <c r="AT49">
        <v>20.001799999999999</v>
      </c>
      <c r="AU49">
        <v>0</v>
      </c>
      <c r="AV49">
        <v>0</v>
      </c>
      <c r="AW49">
        <v>5.43</v>
      </c>
      <c r="AX49">
        <v>6.0279999999999996</v>
      </c>
      <c r="AY49">
        <v>0</v>
      </c>
      <c r="AZ49">
        <v>0</v>
      </c>
      <c r="BA49">
        <v>0</v>
      </c>
      <c r="BB49">
        <v>0</v>
      </c>
      <c r="BC49">
        <v>140.62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2507.7341759999995</v>
      </c>
    </row>
    <row r="50" spans="1:117">
      <c r="A50" t="s">
        <v>92</v>
      </c>
      <c r="B50">
        <v>0</v>
      </c>
      <c r="C50">
        <v>39.9</v>
      </c>
      <c r="D50">
        <v>0</v>
      </c>
      <c r="E50">
        <v>0</v>
      </c>
      <c r="F50">
        <v>38.01</v>
      </c>
      <c r="G50">
        <v>22.263000000000002</v>
      </c>
      <c r="H50">
        <v>0</v>
      </c>
      <c r="I50">
        <v>44.387999999999998</v>
      </c>
      <c r="J50">
        <v>32.880000000000003</v>
      </c>
      <c r="K50">
        <v>341.56456300000002</v>
      </c>
      <c r="L50">
        <v>653.15250000000003</v>
      </c>
      <c r="M50">
        <v>92</v>
      </c>
      <c r="N50">
        <v>56.7</v>
      </c>
      <c r="O50">
        <v>123.66562500000001</v>
      </c>
      <c r="P50">
        <v>98.25</v>
      </c>
      <c r="Q50">
        <v>9.9924999999999997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45.221499999999999</v>
      </c>
      <c r="X50">
        <v>98.34375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16.478852</v>
      </c>
      <c r="AF50">
        <v>8.8740000000000006</v>
      </c>
      <c r="AG50">
        <v>20.078399999999998</v>
      </c>
      <c r="AH50">
        <v>20.834</v>
      </c>
      <c r="AI50">
        <v>0</v>
      </c>
      <c r="AJ50">
        <v>0</v>
      </c>
      <c r="AK50">
        <v>26.2683</v>
      </c>
      <c r="AL50">
        <v>13.363</v>
      </c>
      <c r="AM50">
        <v>0</v>
      </c>
      <c r="AN50">
        <v>0.59302999999999995</v>
      </c>
      <c r="AO50">
        <v>1.1759999999999999</v>
      </c>
      <c r="AP50">
        <v>5.1239999999999997</v>
      </c>
      <c r="AQ50">
        <v>0</v>
      </c>
      <c r="AR50">
        <v>8.8320000000000007</v>
      </c>
      <c r="AS50">
        <v>9.4163999999999994</v>
      </c>
      <c r="AT50">
        <v>20.001799999999999</v>
      </c>
      <c r="AU50">
        <v>0</v>
      </c>
      <c r="AV50">
        <v>0</v>
      </c>
      <c r="AW50">
        <v>5.43</v>
      </c>
      <c r="AX50">
        <v>6.0279999999999996</v>
      </c>
      <c r="AY50">
        <v>0</v>
      </c>
      <c r="AZ50">
        <v>0</v>
      </c>
      <c r="BA50">
        <v>0</v>
      </c>
      <c r="BB50">
        <v>0</v>
      </c>
      <c r="BC50">
        <v>140.62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2507.7341759999995</v>
      </c>
    </row>
    <row r="51" spans="1:117">
      <c r="A51" t="s">
        <v>93</v>
      </c>
      <c r="B51">
        <v>0</v>
      </c>
      <c r="C51">
        <v>38.85</v>
      </c>
      <c r="D51">
        <v>0</v>
      </c>
      <c r="E51">
        <v>0</v>
      </c>
      <c r="F51">
        <v>36.923999999999999</v>
      </c>
      <c r="G51">
        <v>22.263000000000002</v>
      </c>
      <c r="H51">
        <v>0</v>
      </c>
      <c r="I51">
        <v>44.387999999999998</v>
      </c>
      <c r="J51">
        <v>32.880000000000003</v>
      </c>
      <c r="K51">
        <v>341.56456300000002</v>
      </c>
      <c r="L51">
        <v>653.15250000000003</v>
      </c>
      <c r="M51">
        <v>92</v>
      </c>
      <c r="N51">
        <v>56.7</v>
      </c>
      <c r="O51">
        <v>123.66562500000001</v>
      </c>
      <c r="P51">
        <v>98.25</v>
      </c>
      <c r="Q51">
        <v>9.9924999999999997</v>
      </c>
      <c r="R51">
        <v>42.392195999999998</v>
      </c>
      <c r="S51">
        <v>26.390910000000002</v>
      </c>
      <c r="T51">
        <v>0</v>
      </c>
      <c r="U51">
        <v>418.77</v>
      </c>
      <c r="V51">
        <v>20.731850000000001</v>
      </c>
      <c r="W51">
        <v>45.221499999999999</v>
      </c>
      <c r="X51">
        <v>98.34375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16.478852</v>
      </c>
      <c r="AF51">
        <v>8.8740000000000006</v>
      </c>
      <c r="AG51">
        <v>20.078399999999998</v>
      </c>
      <c r="AH51">
        <v>20.834</v>
      </c>
      <c r="AI51">
        <v>0</v>
      </c>
      <c r="AJ51">
        <v>0</v>
      </c>
      <c r="AK51">
        <v>26.2683</v>
      </c>
      <c r="AL51">
        <v>13.363</v>
      </c>
      <c r="AM51">
        <v>0</v>
      </c>
      <c r="AN51">
        <v>0.59302999999999995</v>
      </c>
      <c r="AO51">
        <v>1.1759999999999999</v>
      </c>
      <c r="AP51">
        <v>12.169499999999999</v>
      </c>
      <c r="AQ51">
        <v>0</v>
      </c>
      <c r="AR51">
        <v>8.8320000000000007</v>
      </c>
      <c r="AS51">
        <v>9.4163999999999994</v>
      </c>
      <c r="AT51">
        <v>20.001799999999999</v>
      </c>
      <c r="AU51">
        <v>0</v>
      </c>
      <c r="AV51">
        <v>0</v>
      </c>
      <c r="AW51">
        <v>5.43</v>
      </c>
      <c r="AX51">
        <v>6.0279999999999996</v>
      </c>
      <c r="AY51">
        <v>0</v>
      </c>
      <c r="AZ51">
        <v>0</v>
      </c>
      <c r="BA51">
        <v>0</v>
      </c>
      <c r="BB51">
        <v>0</v>
      </c>
      <c r="BC51">
        <v>140.62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2512.6436759999992</v>
      </c>
    </row>
    <row r="52" spans="1:117">
      <c r="A52" t="s">
        <v>94</v>
      </c>
      <c r="B52">
        <v>0</v>
      </c>
      <c r="C52">
        <v>38.85</v>
      </c>
      <c r="D52">
        <v>0</v>
      </c>
      <c r="E52">
        <v>0</v>
      </c>
      <c r="F52">
        <v>36.923999999999999</v>
      </c>
      <c r="G52">
        <v>22.263000000000002</v>
      </c>
      <c r="H52">
        <v>0</v>
      </c>
      <c r="I52">
        <v>44.387999999999998</v>
      </c>
      <c r="J52">
        <v>32.880000000000003</v>
      </c>
      <c r="K52">
        <v>341.56456300000002</v>
      </c>
      <c r="L52">
        <v>653.15250000000003</v>
      </c>
      <c r="M52">
        <v>92</v>
      </c>
      <c r="N52">
        <v>56.7</v>
      </c>
      <c r="O52">
        <v>123.66562500000001</v>
      </c>
      <c r="P52">
        <v>98.25</v>
      </c>
      <c r="Q52">
        <v>9.9924999999999997</v>
      </c>
      <c r="R52">
        <v>42.392195999999998</v>
      </c>
      <c r="S52">
        <v>26.390910000000002</v>
      </c>
      <c r="T52">
        <v>0</v>
      </c>
      <c r="U52">
        <v>418.77</v>
      </c>
      <c r="V52">
        <v>20.731850000000001</v>
      </c>
      <c r="W52">
        <v>45.221499999999999</v>
      </c>
      <c r="X52">
        <v>98.34375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16.478852</v>
      </c>
      <c r="AF52">
        <v>8.8740000000000006</v>
      </c>
      <c r="AG52">
        <v>20.078399999999998</v>
      </c>
      <c r="AH52">
        <v>0</v>
      </c>
      <c r="AI52">
        <v>0</v>
      </c>
      <c r="AJ52">
        <v>0</v>
      </c>
      <c r="AK52">
        <v>26.2683</v>
      </c>
      <c r="AL52">
        <v>13.363</v>
      </c>
      <c r="AM52">
        <v>0</v>
      </c>
      <c r="AN52">
        <v>0.59302999999999995</v>
      </c>
      <c r="AO52">
        <v>1.1759999999999999</v>
      </c>
      <c r="AP52">
        <v>12.169499999999999</v>
      </c>
      <c r="AQ52">
        <v>0</v>
      </c>
      <c r="AR52">
        <v>8.8320000000000007</v>
      </c>
      <c r="AS52">
        <v>9.4163999999999994</v>
      </c>
      <c r="AT52">
        <v>20.001799999999999</v>
      </c>
      <c r="AU52">
        <v>0</v>
      </c>
      <c r="AV52">
        <v>0</v>
      </c>
      <c r="AW52">
        <v>5.43</v>
      </c>
      <c r="AX52">
        <v>6.0279999999999996</v>
      </c>
      <c r="AY52">
        <v>0</v>
      </c>
      <c r="AZ52">
        <v>0</v>
      </c>
      <c r="BA52">
        <v>0</v>
      </c>
      <c r="BB52">
        <v>0</v>
      </c>
      <c r="BC52">
        <v>140.62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2491.8096759999994</v>
      </c>
    </row>
    <row r="53" spans="1:117">
      <c r="A53" t="s">
        <v>95</v>
      </c>
      <c r="B53">
        <v>0</v>
      </c>
      <c r="C53">
        <v>38.85</v>
      </c>
      <c r="D53">
        <v>0</v>
      </c>
      <c r="E53">
        <v>0</v>
      </c>
      <c r="F53">
        <v>36.923999999999999</v>
      </c>
      <c r="G53">
        <v>22.263000000000002</v>
      </c>
      <c r="H53">
        <v>0</v>
      </c>
      <c r="I53">
        <v>44.387999999999998</v>
      </c>
      <c r="J53">
        <v>32.880000000000003</v>
      </c>
      <c r="K53">
        <v>341.56456300000002</v>
      </c>
      <c r="L53">
        <v>653.15250000000003</v>
      </c>
      <c r="M53">
        <v>92</v>
      </c>
      <c r="N53">
        <v>56.7</v>
      </c>
      <c r="O53">
        <v>123.66562500000001</v>
      </c>
      <c r="P53">
        <v>98.25</v>
      </c>
      <c r="Q53">
        <v>9.9924999999999997</v>
      </c>
      <c r="R53">
        <v>42.392195999999998</v>
      </c>
      <c r="S53">
        <v>26.390910000000002</v>
      </c>
      <c r="T53">
        <v>0</v>
      </c>
      <c r="U53">
        <v>418.77</v>
      </c>
      <c r="V53">
        <v>20.731850000000001</v>
      </c>
      <c r="W53">
        <v>45.221499999999999</v>
      </c>
      <c r="X53">
        <v>98.34375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16.478852</v>
      </c>
      <c r="AF53">
        <v>8.8740000000000006</v>
      </c>
      <c r="AG53">
        <v>20.078399999999998</v>
      </c>
      <c r="AH53">
        <v>0</v>
      </c>
      <c r="AI53">
        <v>0</v>
      </c>
      <c r="AJ53">
        <v>0</v>
      </c>
      <c r="AK53">
        <v>26.2683</v>
      </c>
      <c r="AL53">
        <v>13.363</v>
      </c>
      <c r="AM53">
        <v>0</v>
      </c>
      <c r="AN53">
        <v>0.59302999999999995</v>
      </c>
      <c r="AO53">
        <v>1.1759999999999999</v>
      </c>
      <c r="AP53">
        <v>12.169499999999999</v>
      </c>
      <c r="AQ53">
        <v>0</v>
      </c>
      <c r="AR53">
        <v>8.8320000000000007</v>
      </c>
      <c r="AS53">
        <v>9.4163999999999994</v>
      </c>
      <c r="AT53">
        <v>20.001799999999999</v>
      </c>
      <c r="AU53">
        <v>0</v>
      </c>
      <c r="AV53">
        <v>0</v>
      </c>
      <c r="AW53">
        <v>5.43</v>
      </c>
      <c r="AX53">
        <v>6.0279999999999996</v>
      </c>
      <c r="AY53">
        <v>0</v>
      </c>
      <c r="AZ53">
        <v>0</v>
      </c>
      <c r="BA53">
        <v>0</v>
      </c>
      <c r="BB53">
        <v>0</v>
      </c>
      <c r="BC53">
        <v>140.62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2491.8096759999994</v>
      </c>
    </row>
    <row r="54" spans="1:117">
      <c r="A54" t="s">
        <v>96</v>
      </c>
      <c r="B54">
        <v>0</v>
      </c>
      <c r="C54">
        <v>38.85</v>
      </c>
      <c r="D54">
        <v>0</v>
      </c>
      <c r="E54">
        <v>0</v>
      </c>
      <c r="F54">
        <v>36.923999999999999</v>
      </c>
      <c r="G54">
        <v>22.263000000000002</v>
      </c>
      <c r="H54">
        <v>0</v>
      </c>
      <c r="I54">
        <v>44.387999999999998</v>
      </c>
      <c r="J54">
        <v>32.880000000000003</v>
      </c>
      <c r="K54">
        <v>341.56456300000002</v>
      </c>
      <c r="L54">
        <v>653.15250000000003</v>
      </c>
      <c r="M54">
        <v>92</v>
      </c>
      <c r="N54">
        <v>56.7</v>
      </c>
      <c r="O54">
        <v>123.66562500000001</v>
      </c>
      <c r="P54">
        <v>98.25</v>
      </c>
      <c r="Q54">
        <v>9.9924999999999997</v>
      </c>
      <c r="R54">
        <v>42.392195999999998</v>
      </c>
      <c r="S54">
        <v>26.390910000000002</v>
      </c>
      <c r="T54">
        <v>0</v>
      </c>
      <c r="U54">
        <v>418.77</v>
      </c>
      <c r="V54">
        <v>20.731850000000001</v>
      </c>
      <c r="W54">
        <v>45.221499999999999</v>
      </c>
      <c r="X54">
        <v>98.34375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16.478852</v>
      </c>
      <c r="AF54">
        <v>8.8740000000000006</v>
      </c>
      <c r="AG54">
        <v>20.078399999999998</v>
      </c>
      <c r="AH54">
        <v>0</v>
      </c>
      <c r="AI54">
        <v>0</v>
      </c>
      <c r="AJ54">
        <v>0</v>
      </c>
      <c r="AK54">
        <v>26.2683</v>
      </c>
      <c r="AL54">
        <v>13.363</v>
      </c>
      <c r="AM54">
        <v>0</v>
      </c>
      <c r="AN54">
        <v>0.59302999999999995</v>
      </c>
      <c r="AO54">
        <v>1.1759999999999999</v>
      </c>
      <c r="AP54">
        <v>5.1239999999999997</v>
      </c>
      <c r="AQ54">
        <v>0</v>
      </c>
      <c r="AR54">
        <v>49.68</v>
      </c>
      <c r="AS54">
        <v>10.7616</v>
      </c>
      <c r="AT54">
        <v>20.001799999999999</v>
      </c>
      <c r="AU54">
        <v>0</v>
      </c>
      <c r="AV54">
        <v>0</v>
      </c>
      <c r="AW54">
        <v>5.43</v>
      </c>
      <c r="AX54">
        <v>6.0279999999999996</v>
      </c>
      <c r="AY54">
        <v>0</v>
      </c>
      <c r="AZ54">
        <v>0</v>
      </c>
      <c r="BA54">
        <v>0</v>
      </c>
      <c r="BB54">
        <v>0</v>
      </c>
      <c r="BC54">
        <v>140.62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2526.9573759999989</v>
      </c>
    </row>
    <row r="55" spans="1:117">
      <c r="A55" t="s">
        <v>97</v>
      </c>
      <c r="B55">
        <v>0</v>
      </c>
      <c r="C55">
        <v>38.85</v>
      </c>
      <c r="D55">
        <v>0</v>
      </c>
      <c r="E55">
        <v>0</v>
      </c>
      <c r="F55">
        <v>36.381</v>
      </c>
      <c r="G55">
        <v>22.263000000000002</v>
      </c>
      <c r="H55">
        <v>0</v>
      </c>
      <c r="I55">
        <v>44.387999999999998</v>
      </c>
      <c r="J55">
        <v>32.880000000000003</v>
      </c>
      <c r="K55">
        <v>341.56456300000002</v>
      </c>
      <c r="L55">
        <v>653.15250000000003</v>
      </c>
      <c r="M55">
        <v>92</v>
      </c>
      <c r="N55">
        <v>56.7</v>
      </c>
      <c r="O55">
        <v>123.66562500000001</v>
      </c>
      <c r="P55">
        <v>98.25</v>
      </c>
      <c r="Q55">
        <v>9.9924999999999997</v>
      </c>
      <c r="R55">
        <v>42.392195999999998</v>
      </c>
      <c r="S55">
        <v>26.390910000000002</v>
      </c>
      <c r="T55">
        <v>0</v>
      </c>
      <c r="U55">
        <v>418.77</v>
      </c>
      <c r="V55">
        <v>20.731850000000001</v>
      </c>
      <c r="W55">
        <v>45.221499999999999</v>
      </c>
      <c r="X55">
        <v>98.34375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16.478852</v>
      </c>
      <c r="AF55">
        <v>8.8740000000000006</v>
      </c>
      <c r="AG55">
        <v>20.078399999999998</v>
      </c>
      <c r="AH55">
        <v>0</v>
      </c>
      <c r="AI55">
        <v>0</v>
      </c>
      <c r="AJ55">
        <v>0</v>
      </c>
      <c r="AK55">
        <v>26.2683</v>
      </c>
      <c r="AL55">
        <v>13.363</v>
      </c>
      <c r="AM55">
        <v>0</v>
      </c>
      <c r="AN55">
        <v>0.59302999999999995</v>
      </c>
      <c r="AO55">
        <v>1.1759999999999999</v>
      </c>
      <c r="AP55">
        <v>5.1239999999999997</v>
      </c>
      <c r="AQ55">
        <v>0</v>
      </c>
      <c r="AR55">
        <v>49.68</v>
      </c>
      <c r="AS55">
        <v>31.897382</v>
      </c>
      <c r="AT55">
        <v>20.001799999999999</v>
      </c>
      <c r="AU55">
        <v>0</v>
      </c>
      <c r="AV55">
        <v>0</v>
      </c>
      <c r="AW55">
        <v>5.43</v>
      </c>
      <c r="AX55">
        <v>6.0279999999999996</v>
      </c>
      <c r="AY55">
        <v>0</v>
      </c>
      <c r="AZ55">
        <v>0</v>
      </c>
      <c r="BA55">
        <v>0</v>
      </c>
      <c r="BB55">
        <v>0</v>
      </c>
      <c r="BC55">
        <v>140.62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2547.5501579999996</v>
      </c>
    </row>
    <row r="56" spans="1:117">
      <c r="A56" t="s">
        <v>98</v>
      </c>
      <c r="B56">
        <v>0</v>
      </c>
      <c r="C56">
        <v>38.85</v>
      </c>
      <c r="D56">
        <v>0</v>
      </c>
      <c r="E56">
        <v>0</v>
      </c>
      <c r="F56">
        <v>36.381</v>
      </c>
      <c r="G56">
        <v>22.263000000000002</v>
      </c>
      <c r="H56">
        <v>0</v>
      </c>
      <c r="I56">
        <v>44.387999999999998</v>
      </c>
      <c r="J56">
        <v>32.880000000000003</v>
      </c>
      <c r="K56">
        <v>341.56456300000002</v>
      </c>
      <c r="L56">
        <v>653.15250000000003</v>
      </c>
      <c r="M56">
        <v>92</v>
      </c>
      <c r="N56">
        <v>56.7</v>
      </c>
      <c r="O56">
        <v>123.66562500000001</v>
      </c>
      <c r="P56">
        <v>98.25</v>
      </c>
      <c r="Q56">
        <v>9.9924999999999997</v>
      </c>
      <c r="R56">
        <v>42.392195999999998</v>
      </c>
      <c r="S56">
        <v>26.390910000000002</v>
      </c>
      <c r="T56">
        <v>0</v>
      </c>
      <c r="U56">
        <v>418.77</v>
      </c>
      <c r="V56">
        <v>20.731850000000001</v>
      </c>
      <c r="W56">
        <v>45.221499999999999</v>
      </c>
      <c r="X56">
        <v>98.34375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16.478852</v>
      </c>
      <c r="AF56">
        <v>8.8740000000000006</v>
      </c>
      <c r="AG56">
        <v>20.078399999999998</v>
      </c>
      <c r="AH56">
        <v>0</v>
      </c>
      <c r="AI56">
        <v>0</v>
      </c>
      <c r="AJ56">
        <v>0</v>
      </c>
      <c r="AK56">
        <v>26.2683</v>
      </c>
      <c r="AL56">
        <v>13.363</v>
      </c>
      <c r="AM56">
        <v>0</v>
      </c>
      <c r="AN56">
        <v>0.59302999999999995</v>
      </c>
      <c r="AO56">
        <v>1.1759999999999999</v>
      </c>
      <c r="AP56">
        <v>5.1239999999999997</v>
      </c>
      <c r="AQ56">
        <v>0</v>
      </c>
      <c r="AR56">
        <v>8.8320000000000007</v>
      </c>
      <c r="AS56">
        <v>31.897382</v>
      </c>
      <c r="AT56">
        <v>20.001799999999999</v>
      </c>
      <c r="AU56">
        <v>0</v>
      </c>
      <c r="AV56">
        <v>0</v>
      </c>
      <c r="AW56">
        <v>5.43</v>
      </c>
      <c r="AX56">
        <v>6.0279999999999996</v>
      </c>
      <c r="AY56">
        <v>0</v>
      </c>
      <c r="AZ56">
        <v>0</v>
      </c>
      <c r="BA56">
        <v>0</v>
      </c>
      <c r="BB56">
        <v>0</v>
      </c>
      <c r="BC56">
        <v>140.62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2506.7021579999996</v>
      </c>
    </row>
    <row r="57" spans="1:117">
      <c r="A57" t="s">
        <v>99</v>
      </c>
      <c r="B57">
        <v>0</v>
      </c>
      <c r="C57">
        <v>38.85</v>
      </c>
      <c r="D57">
        <v>0</v>
      </c>
      <c r="E57">
        <v>0</v>
      </c>
      <c r="F57">
        <v>36.381</v>
      </c>
      <c r="G57">
        <v>22.263000000000002</v>
      </c>
      <c r="H57">
        <v>0</v>
      </c>
      <c r="I57">
        <v>44.387999999999998</v>
      </c>
      <c r="J57">
        <v>32.880000000000003</v>
      </c>
      <c r="K57">
        <v>341.56456300000002</v>
      </c>
      <c r="L57">
        <v>653.15250000000003</v>
      </c>
      <c r="M57">
        <v>92</v>
      </c>
      <c r="N57">
        <v>56.7</v>
      </c>
      <c r="O57">
        <v>123.66562500000001</v>
      </c>
      <c r="P57">
        <v>98.25</v>
      </c>
      <c r="Q57">
        <v>9.9924999999999997</v>
      </c>
      <c r="R57">
        <v>42.392195999999998</v>
      </c>
      <c r="S57">
        <v>26.390910000000002</v>
      </c>
      <c r="T57">
        <v>0</v>
      </c>
      <c r="U57">
        <v>418.77</v>
      </c>
      <c r="V57">
        <v>20.731850000000001</v>
      </c>
      <c r="W57">
        <v>45.221499999999999</v>
      </c>
      <c r="X57">
        <v>98.34375</v>
      </c>
      <c r="Y57">
        <v>0</v>
      </c>
      <c r="Z57">
        <v>6.5208000000000004</v>
      </c>
      <c r="AA57">
        <v>0</v>
      </c>
      <c r="AB57">
        <v>0</v>
      </c>
      <c r="AC57">
        <v>0</v>
      </c>
      <c r="AD57">
        <v>0</v>
      </c>
      <c r="AE57">
        <v>16.478852</v>
      </c>
      <c r="AF57">
        <v>8.8740000000000006</v>
      </c>
      <c r="AG57">
        <v>20.078399999999998</v>
      </c>
      <c r="AH57">
        <v>0</v>
      </c>
      <c r="AI57">
        <v>0</v>
      </c>
      <c r="AJ57">
        <v>0</v>
      </c>
      <c r="AK57">
        <v>26.2683</v>
      </c>
      <c r="AL57">
        <v>13.363</v>
      </c>
      <c r="AM57">
        <v>0</v>
      </c>
      <c r="AN57">
        <v>0.59302999999999995</v>
      </c>
      <c r="AO57">
        <v>1.1759999999999999</v>
      </c>
      <c r="AP57">
        <v>5.1239999999999997</v>
      </c>
      <c r="AQ57">
        <v>0</v>
      </c>
      <c r="AR57">
        <v>8.8320000000000007</v>
      </c>
      <c r="AS57">
        <v>31.897382</v>
      </c>
      <c r="AT57">
        <v>20.001799999999999</v>
      </c>
      <c r="AU57">
        <v>0</v>
      </c>
      <c r="AV57">
        <v>0</v>
      </c>
      <c r="AW57">
        <v>5.43</v>
      </c>
      <c r="AX57">
        <v>6.0279999999999996</v>
      </c>
      <c r="AY57">
        <v>0</v>
      </c>
      <c r="AZ57">
        <v>0</v>
      </c>
      <c r="BA57">
        <v>0</v>
      </c>
      <c r="BB57">
        <v>0</v>
      </c>
      <c r="BC57">
        <v>140.62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2513.2229579999994</v>
      </c>
    </row>
    <row r="58" spans="1:117">
      <c r="A58" t="s">
        <v>100</v>
      </c>
      <c r="B58">
        <v>0</v>
      </c>
      <c r="C58">
        <v>38.85</v>
      </c>
      <c r="D58">
        <v>0</v>
      </c>
      <c r="E58">
        <v>0</v>
      </c>
      <c r="F58">
        <v>36.381</v>
      </c>
      <c r="G58">
        <v>22.263000000000002</v>
      </c>
      <c r="H58">
        <v>0</v>
      </c>
      <c r="I58">
        <v>44.387999999999998</v>
      </c>
      <c r="J58">
        <v>32.880000000000003</v>
      </c>
      <c r="K58">
        <v>341.56456300000002</v>
      </c>
      <c r="L58">
        <v>653.15250000000003</v>
      </c>
      <c r="M58">
        <v>92</v>
      </c>
      <c r="N58">
        <v>56.7</v>
      </c>
      <c r="O58">
        <v>123.66562500000001</v>
      </c>
      <c r="P58">
        <v>98.25</v>
      </c>
      <c r="Q58">
        <v>9.9924999999999997</v>
      </c>
      <c r="R58">
        <v>42.392195999999998</v>
      </c>
      <c r="S58">
        <v>26.390910000000002</v>
      </c>
      <c r="T58">
        <v>0</v>
      </c>
      <c r="U58">
        <v>418.77</v>
      </c>
      <c r="V58">
        <v>20.731850000000001</v>
      </c>
      <c r="W58">
        <v>45.221499999999999</v>
      </c>
      <c r="X58">
        <v>98.34375</v>
      </c>
      <c r="Y58">
        <v>0</v>
      </c>
      <c r="Z58">
        <v>6.5208000000000004</v>
      </c>
      <c r="AA58">
        <v>0</v>
      </c>
      <c r="AB58">
        <v>0</v>
      </c>
      <c r="AC58">
        <v>0</v>
      </c>
      <c r="AD58">
        <v>0</v>
      </c>
      <c r="AE58">
        <v>16.478852</v>
      </c>
      <c r="AF58">
        <v>8.8740000000000006</v>
      </c>
      <c r="AG58">
        <v>20.078399999999998</v>
      </c>
      <c r="AH58">
        <v>0</v>
      </c>
      <c r="AI58">
        <v>0</v>
      </c>
      <c r="AJ58">
        <v>0</v>
      </c>
      <c r="AK58">
        <v>26.2683</v>
      </c>
      <c r="AL58">
        <v>13.363</v>
      </c>
      <c r="AM58">
        <v>0</v>
      </c>
      <c r="AN58">
        <v>0.59302999999999995</v>
      </c>
      <c r="AO58">
        <v>1.1759999999999999</v>
      </c>
      <c r="AP58">
        <v>5.1239999999999997</v>
      </c>
      <c r="AQ58">
        <v>0</v>
      </c>
      <c r="AR58">
        <v>8.8320000000000007</v>
      </c>
      <c r="AS58">
        <v>31.897382</v>
      </c>
      <c r="AT58">
        <v>20.001799999999999</v>
      </c>
      <c r="AU58">
        <v>0</v>
      </c>
      <c r="AV58">
        <v>0</v>
      </c>
      <c r="AW58">
        <v>5.43</v>
      </c>
      <c r="AX58">
        <v>6.0279999999999996</v>
      </c>
      <c r="AY58">
        <v>0</v>
      </c>
      <c r="AZ58">
        <v>0</v>
      </c>
      <c r="BA58">
        <v>0</v>
      </c>
      <c r="BB58">
        <v>0</v>
      </c>
      <c r="BC58">
        <v>140.62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2513.2229579999994</v>
      </c>
    </row>
    <row r="59" spans="1:117">
      <c r="A59" t="s">
        <v>101</v>
      </c>
      <c r="B59">
        <v>0</v>
      </c>
      <c r="C59">
        <v>37.799999999999997</v>
      </c>
      <c r="D59">
        <v>0</v>
      </c>
      <c r="E59">
        <v>0</v>
      </c>
      <c r="F59">
        <v>36.381</v>
      </c>
      <c r="G59">
        <v>22.263000000000002</v>
      </c>
      <c r="H59">
        <v>0</v>
      </c>
      <c r="I59">
        <v>44.387999999999998</v>
      </c>
      <c r="J59">
        <v>32.880000000000003</v>
      </c>
      <c r="K59">
        <v>341.56456300000002</v>
      </c>
      <c r="L59">
        <v>653.15250000000003</v>
      </c>
      <c r="M59">
        <v>92</v>
      </c>
      <c r="N59">
        <v>56.7</v>
      </c>
      <c r="O59">
        <v>123.66562500000001</v>
      </c>
      <c r="P59">
        <v>98.25</v>
      </c>
      <c r="Q59">
        <v>9.9924999999999997</v>
      </c>
      <c r="R59">
        <v>42.392195999999998</v>
      </c>
      <c r="S59">
        <v>26.390910000000002</v>
      </c>
      <c r="T59">
        <v>0</v>
      </c>
      <c r="U59">
        <v>418.77</v>
      </c>
      <c r="V59">
        <v>20.731850000000001</v>
      </c>
      <c r="W59">
        <v>45.221499999999999</v>
      </c>
      <c r="X59">
        <v>98.34375</v>
      </c>
      <c r="Y59">
        <v>0</v>
      </c>
      <c r="Z59">
        <v>6.5208000000000004</v>
      </c>
      <c r="AA59">
        <v>0</v>
      </c>
      <c r="AB59">
        <v>0</v>
      </c>
      <c r="AC59">
        <v>0</v>
      </c>
      <c r="AD59">
        <v>0</v>
      </c>
      <c r="AE59">
        <v>16.478852</v>
      </c>
      <c r="AF59">
        <v>8.8740000000000006</v>
      </c>
      <c r="AG59">
        <v>20.078399999999998</v>
      </c>
      <c r="AH59">
        <v>22.728000000000002</v>
      </c>
      <c r="AI59">
        <v>0</v>
      </c>
      <c r="AJ59">
        <v>0</v>
      </c>
      <c r="AK59">
        <v>26.2683</v>
      </c>
      <c r="AL59">
        <v>13.363</v>
      </c>
      <c r="AM59">
        <v>0</v>
      </c>
      <c r="AN59">
        <v>0.59302999999999995</v>
      </c>
      <c r="AO59">
        <v>1.1759999999999999</v>
      </c>
      <c r="AP59">
        <v>5.1239999999999997</v>
      </c>
      <c r="AQ59">
        <v>0</v>
      </c>
      <c r="AR59">
        <v>4.4160000000000004</v>
      </c>
      <c r="AS59">
        <v>10.7616</v>
      </c>
      <c r="AT59">
        <v>20.001799999999999</v>
      </c>
      <c r="AU59">
        <v>0</v>
      </c>
      <c r="AV59">
        <v>0</v>
      </c>
      <c r="AW59">
        <v>5.43</v>
      </c>
      <c r="AX59">
        <v>6.0279999999999996</v>
      </c>
      <c r="AY59">
        <v>0</v>
      </c>
      <c r="AZ59">
        <v>0</v>
      </c>
      <c r="BA59">
        <v>0</v>
      </c>
      <c r="BB59">
        <v>0</v>
      </c>
      <c r="BC59">
        <v>140.62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2509.3491759999993</v>
      </c>
    </row>
    <row r="60" spans="1:117">
      <c r="A60" t="s">
        <v>102</v>
      </c>
      <c r="B60">
        <v>0</v>
      </c>
      <c r="C60">
        <v>37.799999999999997</v>
      </c>
      <c r="D60">
        <v>0</v>
      </c>
      <c r="E60">
        <v>0</v>
      </c>
      <c r="F60">
        <v>36.381</v>
      </c>
      <c r="G60">
        <v>22.263000000000002</v>
      </c>
      <c r="H60">
        <v>0</v>
      </c>
      <c r="I60">
        <v>44.387999999999998</v>
      </c>
      <c r="J60">
        <v>32.880000000000003</v>
      </c>
      <c r="K60">
        <v>341.56456300000002</v>
      </c>
      <c r="L60">
        <v>653.15250000000003</v>
      </c>
      <c r="M60">
        <v>92</v>
      </c>
      <c r="N60">
        <v>56.7</v>
      </c>
      <c r="O60">
        <v>123.66562500000001</v>
      </c>
      <c r="P60">
        <v>98.25</v>
      </c>
      <c r="Q60">
        <v>9.9924999999999997</v>
      </c>
      <c r="R60">
        <v>42.392195999999998</v>
      </c>
      <c r="S60">
        <v>26.390910000000002</v>
      </c>
      <c r="T60">
        <v>0</v>
      </c>
      <c r="U60">
        <v>418.77</v>
      </c>
      <c r="V60">
        <v>20.731850000000001</v>
      </c>
      <c r="W60">
        <v>45.221499999999999</v>
      </c>
      <c r="X60">
        <v>98.34375</v>
      </c>
      <c r="Y60">
        <v>0</v>
      </c>
      <c r="Z60">
        <v>6.5208000000000004</v>
      </c>
      <c r="AA60">
        <v>0</v>
      </c>
      <c r="AB60">
        <v>0</v>
      </c>
      <c r="AC60">
        <v>0</v>
      </c>
      <c r="AD60">
        <v>0</v>
      </c>
      <c r="AE60">
        <v>16.478852</v>
      </c>
      <c r="AF60">
        <v>8.8740000000000006</v>
      </c>
      <c r="AG60">
        <v>20.078399999999998</v>
      </c>
      <c r="AH60">
        <v>22.728000000000002</v>
      </c>
      <c r="AI60">
        <v>0</v>
      </c>
      <c r="AJ60">
        <v>0</v>
      </c>
      <c r="AK60">
        <v>26.2683</v>
      </c>
      <c r="AL60">
        <v>13.363</v>
      </c>
      <c r="AM60">
        <v>0</v>
      </c>
      <c r="AN60">
        <v>0.59302999999999995</v>
      </c>
      <c r="AO60">
        <v>1.1759999999999999</v>
      </c>
      <c r="AP60">
        <v>5.1239999999999997</v>
      </c>
      <c r="AQ60">
        <v>0</v>
      </c>
      <c r="AR60">
        <v>4.4160000000000004</v>
      </c>
      <c r="AS60">
        <v>9.4163999999999994</v>
      </c>
      <c r="AT60">
        <v>20.001799999999999</v>
      </c>
      <c r="AU60">
        <v>0</v>
      </c>
      <c r="AV60">
        <v>0</v>
      </c>
      <c r="AW60">
        <v>5.43</v>
      </c>
      <c r="AX60">
        <v>6.0279999999999996</v>
      </c>
      <c r="AY60">
        <v>0</v>
      </c>
      <c r="AZ60">
        <v>0</v>
      </c>
      <c r="BA60">
        <v>0</v>
      </c>
      <c r="BB60">
        <v>0</v>
      </c>
      <c r="BC60">
        <v>140.62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2508.0039759999995</v>
      </c>
    </row>
    <row r="61" spans="1:117">
      <c r="A61" t="s">
        <v>103</v>
      </c>
      <c r="B61">
        <v>0</v>
      </c>
      <c r="C61">
        <v>37.799999999999997</v>
      </c>
      <c r="D61">
        <v>0</v>
      </c>
      <c r="E61">
        <v>0</v>
      </c>
      <c r="F61">
        <v>36.381</v>
      </c>
      <c r="G61">
        <v>22.263000000000002</v>
      </c>
      <c r="H61">
        <v>0</v>
      </c>
      <c r="I61">
        <v>26.303999999999998</v>
      </c>
      <c r="J61">
        <v>52.607999999999997</v>
      </c>
      <c r="K61">
        <v>341.56456300000002</v>
      </c>
      <c r="L61">
        <v>653.15250000000003</v>
      </c>
      <c r="M61">
        <v>92</v>
      </c>
      <c r="N61">
        <v>56.7</v>
      </c>
      <c r="O61">
        <v>123.66562500000001</v>
      </c>
      <c r="P61">
        <v>98.25</v>
      </c>
      <c r="Q61">
        <v>9.9924999999999997</v>
      </c>
      <c r="R61">
        <v>42.392195999999998</v>
      </c>
      <c r="S61">
        <v>26.390910000000002</v>
      </c>
      <c r="T61">
        <v>0</v>
      </c>
      <c r="U61">
        <v>418.77</v>
      </c>
      <c r="V61">
        <v>20.731850000000001</v>
      </c>
      <c r="W61">
        <v>45.221499999999999</v>
      </c>
      <c r="X61">
        <v>98.34375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0</v>
      </c>
      <c r="AE61">
        <v>16.478852</v>
      </c>
      <c r="AF61">
        <v>8.8740000000000006</v>
      </c>
      <c r="AG61">
        <v>20.078399999999998</v>
      </c>
      <c r="AH61">
        <v>22.728000000000002</v>
      </c>
      <c r="AI61">
        <v>0</v>
      </c>
      <c r="AJ61">
        <v>0</v>
      </c>
      <c r="AK61">
        <v>26.2683</v>
      </c>
      <c r="AL61">
        <v>13.363</v>
      </c>
      <c r="AM61">
        <v>0</v>
      </c>
      <c r="AN61">
        <v>0.59302999999999995</v>
      </c>
      <c r="AO61">
        <v>1.1759999999999999</v>
      </c>
      <c r="AP61">
        <v>12.169499999999999</v>
      </c>
      <c r="AQ61">
        <v>0</v>
      </c>
      <c r="AR61">
        <v>13.247999999999999</v>
      </c>
      <c r="AS61">
        <v>9.4163999999999994</v>
      </c>
      <c r="AT61">
        <v>20.001799999999999</v>
      </c>
      <c r="AU61">
        <v>0</v>
      </c>
      <c r="AV61">
        <v>0</v>
      </c>
      <c r="AW61">
        <v>5.43</v>
      </c>
      <c r="AX61">
        <v>4.3840000000000003</v>
      </c>
      <c r="AY61">
        <v>0</v>
      </c>
      <c r="AZ61">
        <v>0</v>
      </c>
      <c r="BA61">
        <v>0</v>
      </c>
      <c r="BB61">
        <v>0</v>
      </c>
      <c r="BC61">
        <v>140.62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2523.881476</v>
      </c>
    </row>
    <row r="62" spans="1:117">
      <c r="A62" t="s">
        <v>104</v>
      </c>
      <c r="B62">
        <v>0</v>
      </c>
      <c r="C62">
        <v>37.799999999999997</v>
      </c>
      <c r="D62">
        <v>0</v>
      </c>
      <c r="E62">
        <v>0</v>
      </c>
      <c r="F62">
        <v>36.381</v>
      </c>
      <c r="G62">
        <v>22.263000000000002</v>
      </c>
      <c r="H62">
        <v>0</v>
      </c>
      <c r="I62">
        <v>26.303999999999998</v>
      </c>
      <c r="J62">
        <v>52.607999999999997</v>
      </c>
      <c r="K62">
        <v>341.56456300000002</v>
      </c>
      <c r="L62">
        <v>653.15250000000003</v>
      </c>
      <c r="M62">
        <v>92</v>
      </c>
      <c r="N62">
        <v>56.7</v>
      </c>
      <c r="O62">
        <v>123.66562500000001</v>
      </c>
      <c r="P62">
        <v>98.25</v>
      </c>
      <c r="Q62">
        <v>9.9924999999999997</v>
      </c>
      <c r="R62">
        <v>42.392195999999998</v>
      </c>
      <c r="S62">
        <v>26.390910000000002</v>
      </c>
      <c r="T62">
        <v>0</v>
      </c>
      <c r="U62">
        <v>418.77</v>
      </c>
      <c r="V62">
        <v>20.731850000000001</v>
      </c>
      <c r="W62">
        <v>45.221499999999999</v>
      </c>
      <c r="X62">
        <v>98.34375</v>
      </c>
      <c r="Y62">
        <v>0</v>
      </c>
      <c r="Z62">
        <v>6.5208000000000004</v>
      </c>
      <c r="AA62">
        <v>0</v>
      </c>
      <c r="AB62">
        <v>0</v>
      </c>
      <c r="AC62">
        <v>0</v>
      </c>
      <c r="AD62">
        <v>0</v>
      </c>
      <c r="AE62">
        <v>16.478852</v>
      </c>
      <c r="AF62">
        <v>8.8740000000000006</v>
      </c>
      <c r="AG62">
        <v>20.078399999999998</v>
      </c>
      <c r="AH62">
        <v>22.728000000000002</v>
      </c>
      <c r="AI62">
        <v>0</v>
      </c>
      <c r="AJ62">
        <v>0</v>
      </c>
      <c r="AK62">
        <v>26.2683</v>
      </c>
      <c r="AL62">
        <v>13.363</v>
      </c>
      <c r="AM62">
        <v>0</v>
      </c>
      <c r="AN62">
        <v>0.59302999999999995</v>
      </c>
      <c r="AO62">
        <v>1.1759999999999999</v>
      </c>
      <c r="AP62">
        <v>12.169499999999999</v>
      </c>
      <c r="AQ62">
        <v>15.561</v>
      </c>
      <c r="AR62">
        <v>13.247999999999999</v>
      </c>
      <c r="AS62">
        <v>9.4163999999999994</v>
      </c>
      <c r="AT62">
        <v>20.001799999999999</v>
      </c>
      <c r="AU62">
        <v>0</v>
      </c>
      <c r="AV62">
        <v>0</v>
      </c>
      <c r="AW62">
        <v>5.43</v>
      </c>
      <c r="AX62">
        <v>4.3840000000000003</v>
      </c>
      <c r="AY62">
        <v>0</v>
      </c>
      <c r="AZ62">
        <v>0</v>
      </c>
      <c r="BA62">
        <v>0</v>
      </c>
      <c r="BB62">
        <v>0</v>
      </c>
      <c r="BC62">
        <v>140.62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2539.4424760000002</v>
      </c>
    </row>
    <row r="63" spans="1:117">
      <c r="A63" t="s">
        <v>105</v>
      </c>
      <c r="B63">
        <v>0</v>
      </c>
      <c r="C63">
        <v>37.799999999999997</v>
      </c>
      <c r="D63">
        <v>0</v>
      </c>
      <c r="E63">
        <v>0</v>
      </c>
      <c r="F63">
        <v>36.381</v>
      </c>
      <c r="G63">
        <v>22.263000000000002</v>
      </c>
      <c r="H63">
        <v>0</v>
      </c>
      <c r="I63">
        <v>26.303999999999998</v>
      </c>
      <c r="J63">
        <v>52.607999999999997</v>
      </c>
      <c r="K63">
        <v>341.56456300000002</v>
      </c>
      <c r="L63">
        <v>653.15250000000003</v>
      </c>
      <c r="M63">
        <v>92</v>
      </c>
      <c r="N63">
        <v>56.7</v>
      </c>
      <c r="O63">
        <v>123.66562500000001</v>
      </c>
      <c r="P63">
        <v>98.25</v>
      </c>
      <c r="Q63">
        <v>9.9924999999999997</v>
      </c>
      <c r="R63">
        <v>42.392195999999998</v>
      </c>
      <c r="S63">
        <v>26.390910000000002</v>
      </c>
      <c r="T63">
        <v>0</v>
      </c>
      <c r="U63">
        <v>418.77</v>
      </c>
      <c r="V63">
        <v>20.731850000000001</v>
      </c>
      <c r="W63">
        <v>45.221499999999999</v>
      </c>
      <c r="X63">
        <v>98.34375</v>
      </c>
      <c r="Y63">
        <v>0</v>
      </c>
      <c r="Z63">
        <v>6.5208000000000004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8.8740000000000006</v>
      </c>
      <c r="AG63">
        <v>20.078399999999998</v>
      </c>
      <c r="AH63">
        <v>22.728000000000002</v>
      </c>
      <c r="AI63">
        <v>0</v>
      </c>
      <c r="AJ63">
        <v>0</v>
      </c>
      <c r="AK63">
        <v>26.2683</v>
      </c>
      <c r="AL63">
        <v>13.363</v>
      </c>
      <c r="AM63">
        <v>0</v>
      </c>
      <c r="AN63">
        <v>0.59302999999999995</v>
      </c>
      <c r="AO63">
        <v>1.1759999999999999</v>
      </c>
      <c r="AP63">
        <v>12.169499999999999</v>
      </c>
      <c r="AQ63">
        <v>15.561</v>
      </c>
      <c r="AR63">
        <v>13.247999999999999</v>
      </c>
      <c r="AS63">
        <v>9.4163999999999994</v>
      </c>
      <c r="AT63">
        <v>20.001799999999999</v>
      </c>
      <c r="AU63">
        <v>0</v>
      </c>
      <c r="AV63">
        <v>0</v>
      </c>
      <c r="AW63">
        <v>5.43</v>
      </c>
      <c r="AX63">
        <v>4.3840000000000003</v>
      </c>
      <c r="AY63">
        <v>0</v>
      </c>
      <c r="AZ63">
        <v>0</v>
      </c>
      <c r="BA63">
        <v>0</v>
      </c>
      <c r="BB63">
        <v>0</v>
      </c>
      <c r="BC63">
        <v>140.62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2539.4424760000002</v>
      </c>
    </row>
    <row r="64" spans="1:117">
      <c r="A64" t="s">
        <v>106</v>
      </c>
      <c r="B64">
        <v>0</v>
      </c>
      <c r="C64">
        <v>37.799999999999997</v>
      </c>
      <c r="D64">
        <v>0</v>
      </c>
      <c r="E64">
        <v>0</v>
      </c>
      <c r="F64">
        <v>36.381</v>
      </c>
      <c r="G64">
        <v>22.263000000000002</v>
      </c>
      <c r="H64">
        <v>0</v>
      </c>
      <c r="I64">
        <v>26.303999999999998</v>
      </c>
      <c r="J64">
        <v>52.607999999999997</v>
      </c>
      <c r="K64">
        <v>341.56456300000002</v>
      </c>
      <c r="L64">
        <v>653.15250000000003</v>
      </c>
      <c r="M64">
        <v>92</v>
      </c>
      <c r="N64">
        <v>56.7</v>
      </c>
      <c r="O64">
        <v>123.66562500000001</v>
      </c>
      <c r="P64">
        <v>98.25</v>
      </c>
      <c r="Q64">
        <v>9.9924999999999997</v>
      </c>
      <c r="R64">
        <v>42.392195999999998</v>
      </c>
      <c r="S64">
        <v>26.390910000000002</v>
      </c>
      <c r="T64">
        <v>0</v>
      </c>
      <c r="U64">
        <v>418.77</v>
      </c>
      <c r="V64">
        <v>20.731850000000001</v>
      </c>
      <c r="W64">
        <v>45.221499999999999</v>
      </c>
      <c r="X64">
        <v>98.34375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8.8740000000000006</v>
      </c>
      <c r="AG64">
        <v>20.078399999999998</v>
      </c>
      <c r="AH64">
        <v>22.728000000000002</v>
      </c>
      <c r="AI64">
        <v>0</v>
      </c>
      <c r="AJ64">
        <v>0</v>
      </c>
      <c r="AK64">
        <v>26.2683</v>
      </c>
      <c r="AL64">
        <v>13.363</v>
      </c>
      <c r="AM64">
        <v>0</v>
      </c>
      <c r="AN64">
        <v>0.59302999999999995</v>
      </c>
      <c r="AO64">
        <v>1.1759999999999999</v>
      </c>
      <c r="AP64">
        <v>5.1239999999999997</v>
      </c>
      <c r="AQ64">
        <v>15.561</v>
      </c>
      <c r="AR64">
        <v>13.247999999999999</v>
      </c>
      <c r="AS64">
        <v>9.4163999999999994</v>
      </c>
      <c r="AT64">
        <v>20.001799999999999</v>
      </c>
      <c r="AU64">
        <v>0</v>
      </c>
      <c r="AV64">
        <v>0</v>
      </c>
      <c r="AW64">
        <v>5.43</v>
      </c>
      <c r="AX64">
        <v>4.3840000000000003</v>
      </c>
      <c r="AY64">
        <v>0</v>
      </c>
      <c r="AZ64">
        <v>0</v>
      </c>
      <c r="BA64">
        <v>0</v>
      </c>
      <c r="BB64">
        <v>0</v>
      </c>
      <c r="BC64">
        <v>140.62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2525.8761760000002</v>
      </c>
    </row>
    <row r="65" spans="1:117">
      <c r="A65" t="s">
        <v>107</v>
      </c>
      <c r="B65">
        <v>0</v>
      </c>
      <c r="C65">
        <v>37.799999999999997</v>
      </c>
      <c r="D65">
        <v>0</v>
      </c>
      <c r="E65">
        <v>0</v>
      </c>
      <c r="F65">
        <v>31.494</v>
      </c>
      <c r="G65">
        <v>32.58</v>
      </c>
      <c r="H65">
        <v>0</v>
      </c>
      <c r="I65">
        <v>26.303999999999998</v>
      </c>
      <c r="J65">
        <v>52.607999999999997</v>
      </c>
      <c r="K65">
        <v>341.56456300000002</v>
      </c>
      <c r="L65">
        <v>653.15250000000003</v>
      </c>
      <c r="M65">
        <v>92</v>
      </c>
      <c r="N65">
        <v>56.7</v>
      </c>
      <c r="O65">
        <v>123.66562500000001</v>
      </c>
      <c r="P65">
        <v>98.25</v>
      </c>
      <c r="Q65">
        <v>9.9924999999999997</v>
      </c>
      <c r="R65">
        <v>42.392195999999998</v>
      </c>
      <c r="S65">
        <v>26.390910000000002</v>
      </c>
      <c r="T65">
        <v>0</v>
      </c>
      <c r="U65">
        <v>418.77</v>
      </c>
      <c r="V65">
        <v>20.731850000000001</v>
      </c>
      <c r="W65">
        <v>45.221499999999999</v>
      </c>
      <c r="X65">
        <v>98.34375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8.8740000000000006</v>
      </c>
      <c r="AG65">
        <v>20.078399999999998</v>
      </c>
      <c r="AH65">
        <v>22.728000000000002</v>
      </c>
      <c r="AI65">
        <v>0</v>
      </c>
      <c r="AJ65">
        <v>0</v>
      </c>
      <c r="AK65">
        <v>26.2683</v>
      </c>
      <c r="AL65">
        <v>13.363</v>
      </c>
      <c r="AM65">
        <v>0</v>
      </c>
      <c r="AN65">
        <v>0.59302999999999995</v>
      </c>
      <c r="AO65">
        <v>1.1759999999999999</v>
      </c>
      <c r="AP65">
        <v>5.1239999999999997</v>
      </c>
      <c r="AQ65">
        <v>31.122</v>
      </c>
      <c r="AR65">
        <v>13.247999999999999</v>
      </c>
      <c r="AS65">
        <v>9.4163999999999994</v>
      </c>
      <c r="AT65">
        <v>20.001799999999999</v>
      </c>
      <c r="AU65">
        <v>0</v>
      </c>
      <c r="AV65">
        <v>0</v>
      </c>
      <c r="AW65">
        <v>0</v>
      </c>
      <c r="AX65">
        <v>4.3840000000000003</v>
      </c>
      <c r="AY65">
        <v>0</v>
      </c>
      <c r="AZ65">
        <v>0</v>
      </c>
      <c r="BA65">
        <v>0</v>
      </c>
      <c r="BB65">
        <v>0</v>
      </c>
      <c r="BC65">
        <v>140.62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2541.4371759999999</v>
      </c>
    </row>
    <row r="66" spans="1:117">
      <c r="A66" t="s">
        <v>108</v>
      </c>
      <c r="B66">
        <v>0</v>
      </c>
      <c r="C66">
        <v>37.799999999999997</v>
      </c>
      <c r="D66">
        <v>0</v>
      </c>
      <c r="E66">
        <v>0</v>
      </c>
      <c r="F66">
        <v>20.634</v>
      </c>
      <c r="G66">
        <v>43.44</v>
      </c>
      <c r="H66">
        <v>0</v>
      </c>
      <c r="I66">
        <v>26.303999999999998</v>
      </c>
      <c r="J66">
        <v>52.607999999999997</v>
      </c>
      <c r="K66">
        <v>341.56456300000002</v>
      </c>
      <c r="L66">
        <v>653.15250000000003</v>
      </c>
      <c r="M66">
        <v>92</v>
      </c>
      <c r="N66">
        <v>56.7</v>
      </c>
      <c r="O66">
        <v>123.66562500000001</v>
      </c>
      <c r="P66">
        <v>98.25</v>
      </c>
      <c r="Q66">
        <v>9.9924999999999997</v>
      </c>
      <c r="R66">
        <v>42.392195999999998</v>
      </c>
      <c r="S66">
        <v>26.390910000000002</v>
      </c>
      <c r="T66">
        <v>0</v>
      </c>
      <c r="U66">
        <v>418.77</v>
      </c>
      <c r="V66">
        <v>20.731850000000001</v>
      </c>
      <c r="W66">
        <v>45.221499999999999</v>
      </c>
      <c r="X66">
        <v>98.34375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8.8740000000000006</v>
      </c>
      <c r="AG66">
        <v>20.078399999999998</v>
      </c>
      <c r="AH66">
        <v>22.728000000000002</v>
      </c>
      <c r="AI66">
        <v>0</v>
      </c>
      <c r="AJ66">
        <v>0</v>
      </c>
      <c r="AK66">
        <v>26.2683</v>
      </c>
      <c r="AL66">
        <v>13.363</v>
      </c>
      <c r="AM66">
        <v>0</v>
      </c>
      <c r="AN66">
        <v>0.59302999999999995</v>
      </c>
      <c r="AO66">
        <v>1.1759999999999999</v>
      </c>
      <c r="AP66">
        <v>5.1239999999999997</v>
      </c>
      <c r="AQ66">
        <v>31.122</v>
      </c>
      <c r="AR66">
        <v>13.247999999999999</v>
      </c>
      <c r="AS66">
        <v>9.4163999999999994</v>
      </c>
      <c r="AT66">
        <v>20.001799999999999</v>
      </c>
      <c r="AU66">
        <v>0</v>
      </c>
      <c r="AV66">
        <v>0</v>
      </c>
      <c r="AW66">
        <v>0</v>
      </c>
      <c r="AX66">
        <v>4.3840000000000003</v>
      </c>
      <c r="AY66">
        <v>0</v>
      </c>
      <c r="AZ66">
        <v>0</v>
      </c>
      <c r="BA66">
        <v>0</v>
      </c>
      <c r="BB66">
        <v>0</v>
      </c>
      <c r="BC66">
        <v>140.62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2541.4371759999999</v>
      </c>
    </row>
    <row r="67" spans="1:117">
      <c r="A67" t="s">
        <v>109</v>
      </c>
      <c r="B67">
        <v>0</v>
      </c>
      <c r="C67">
        <v>37.799999999999997</v>
      </c>
      <c r="D67">
        <v>0</v>
      </c>
      <c r="E67">
        <v>0</v>
      </c>
      <c r="F67">
        <v>20.634</v>
      </c>
      <c r="G67">
        <v>43.44</v>
      </c>
      <c r="H67">
        <v>0</v>
      </c>
      <c r="I67">
        <v>26.303999999999998</v>
      </c>
      <c r="J67">
        <v>40.552</v>
      </c>
      <c r="K67">
        <v>341.56456300000002</v>
      </c>
      <c r="L67">
        <v>653.15250000000003</v>
      </c>
      <c r="M67">
        <v>92</v>
      </c>
      <c r="N67">
        <v>56.7</v>
      </c>
      <c r="O67">
        <v>123.66562500000001</v>
      </c>
      <c r="P67">
        <v>98.25</v>
      </c>
      <c r="Q67">
        <v>9.9924999999999997</v>
      </c>
      <c r="R67">
        <v>42.392195999999998</v>
      </c>
      <c r="S67">
        <v>26.390910000000002</v>
      </c>
      <c r="T67">
        <v>0</v>
      </c>
      <c r="U67">
        <v>418.77</v>
      </c>
      <c r="V67">
        <v>20.731850000000001</v>
      </c>
      <c r="W67">
        <v>45.221499999999999</v>
      </c>
      <c r="X67">
        <v>98.34375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8.8740000000000006</v>
      </c>
      <c r="AG67">
        <v>20.078399999999998</v>
      </c>
      <c r="AH67">
        <v>22.728000000000002</v>
      </c>
      <c r="AI67">
        <v>0</v>
      </c>
      <c r="AJ67">
        <v>0</v>
      </c>
      <c r="AK67">
        <v>26.2683</v>
      </c>
      <c r="AL67">
        <v>26.725999999999999</v>
      </c>
      <c r="AM67">
        <v>0</v>
      </c>
      <c r="AN67">
        <v>0.59302999999999995</v>
      </c>
      <c r="AO67">
        <v>1.1759999999999999</v>
      </c>
      <c r="AP67">
        <v>5.7645</v>
      </c>
      <c r="AQ67">
        <v>46.683</v>
      </c>
      <c r="AR67">
        <v>5.52</v>
      </c>
      <c r="AS67">
        <v>9.4163999999999994</v>
      </c>
      <c r="AT67">
        <v>20.001799999999999</v>
      </c>
      <c r="AU67">
        <v>0</v>
      </c>
      <c r="AV67">
        <v>0</v>
      </c>
      <c r="AW67">
        <v>0</v>
      </c>
      <c r="AX67">
        <v>4.3840000000000003</v>
      </c>
      <c r="AY67">
        <v>0</v>
      </c>
      <c r="AZ67">
        <v>0</v>
      </c>
      <c r="BA67">
        <v>0</v>
      </c>
      <c r="BB67">
        <v>0</v>
      </c>
      <c r="BC67">
        <v>140.62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2551.2176760000007</v>
      </c>
    </row>
    <row r="68" spans="1:117">
      <c r="A68" t="s">
        <v>110</v>
      </c>
      <c r="B68">
        <v>0</v>
      </c>
      <c r="C68">
        <v>37.799999999999997</v>
      </c>
      <c r="D68">
        <v>0</v>
      </c>
      <c r="E68">
        <v>0</v>
      </c>
      <c r="F68">
        <v>20.634</v>
      </c>
      <c r="G68">
        <v>43.44</v>
      </c>
      <c r="H68">
        <v>0</v>
      </c>
      <c r="I68">
        <v>26.303999999999998</v>
      </c>
      <c r="J68">
        <v>40.552</v>
      </c>
      <c r="K68">
        <v>341.56456300000002</v>
      </c>
      <c r="L68">
        <v>653.15250000000003</v>
      </c>
      <c r="M68">
        <v>92</v>
      </c>
      <c r="N68">
        <v>56.7</v>
      </c>
      <c r="O68">
        <v>123.66562500000001</v>
      </c>
      <c r="P68">
        <v>98.25</v>
      </c>
      <c r="Q68">
        <v>9.9924999999999997</v>
      </c>
      <c r="R68">
        <v>42.392195999999998</v>
      </c>
      <c r="S68">
        <v>26.390910000000002</v>
      </c>
      <c r="T68">
        <v>0</v>
      </c>
      <c r="U68">
        <v>418.77</v>
      </c>
      <c r="V68">
        <v>20.731850000000001</v>
      </c>
      <c r="W68">
        <v>45.221499999999999</v>
      </c>
      <c r="X68">
        <v>98.34375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20.078399999999998</v>
      </c>
      <c r="AH68">
        <v>22.728000000000002</v>
      </c>
      <c r="AI68">
        <v>0</v>
      </c>
      <c r="AJ68">
        <v>0</v>
      </c>
      <c r="AK68">
        <v>26.2683</v>
      </c>
      <c r="AL68">
        <v>70.882000000000005</v>
      </c>
      <c r="AM68">
        <v>0</v>
      </c>
      <c r="AN68">
        <v>0.59302999999999995</v>
      </c>
      <c r="AO68">
        <v>1.1759999999999999</v>
      </c>
      <c r="AP68">
        <v>5.7645</v>
      </c>
      <c r="AQ68">
        <v>46.683</v>
      </c>
      <c r="AR68">
        <v>5.52</v>
      </c>
      <c r="AS68">
        <v>9.4163999999999994</v>
      </c>
      <c r="AT68">
        <v>20.001799999999999</v>
      </c>
      <c r="AU68">
        <v>0</v>
      </c>
      <c r="AV68">
        <v>0</v>
      </c>
      <c r="AW68">
        <v>0</v>
      </c>
      <c r="AX68">
        <v>4.3840000000000003</v>
      </c>
      <c r="AY68">
        <v>0</v>
      </c>
      <c r="AZ68">
        <v>0</v>
      </c>
      <c r="BA68">
        <v>0</v>
      </c>
      <c r="BB68">
        <v>0</v>
      </c>
      <c r="BC68">
        <v>140.62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2595.3736760000006</v>
      </c>
    </row>
    <row r="69" spans="1:117">
      <c r="A69" t="s">
        <v>111</v>
      </c>
      <c r="B69">
        <v>0</v>
      </c>
      <c r="C69">
        <v>37.799999999999997</v>
      </c>
      <c r="D69">
        <v>0</v>
      </c>
      <c r="E69">
        <v>0</v>
      </c>
      <c r="F69">
        <v>20.634</v>
      </c>
      <c r="G69">
        <v>43.44</v>
      </c>
      <c r="H69">
        <v>0</v>
      </c>
      <c r="I69">
        <v>26.303999999999998</v>
      </c>
      <c r="J69">
        <v>40.552</v>
      </c>
      <c r="K69">
        <v>341.56456300000002</v>
      </c>
      <c r="L69">
        <v>653.15250000000003</v>
      </c>
      <c r="M69">
        <v>92</v>
      </c>
      <c r="N69">
        <v>56.7</v>
      </c>
      <c r="O69">
        <v>123.66562500000001</v>
      </c>
      <c r="P69">
        <v>101.25</v>
      </c>
      <c r="Q69">
        <v>9.9924999999999997</v>
      </c>
      <c r="R69">
        <v>42.392195999999998</v>
      </c>
      <c r="S69">
        <v>26.390910000000002</v>
      </c>
      <c r="T69">
        <v>0</v>
      </c>
      <c r="U69">
        <v>418.77</v>
      </c>
      <c r="V69">
        <v>20.731850000000001</v>
      </c>
      <c r="W69">
        <v>45.221499999999999</v>
      </c>
      <c r="X69">
        <v>98.34375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20.078399999999998</v>
      </c>
      <c r="AH69">
        <v>22.728000000000002</v>
      </c>
      <c r="AI69">
        <v>0</v>
      </c>
      <c r="AJ69">
        <v>0</v>
      </c>
      <c r="AK69">
        <v>26.2683</v>
      </c>
      <c r="AL69">
        <v>70.882000000000005</v>
      </c>
      <c r="AM69">
        <v>0</v>
      </c>
      <c r="AN69">
        <v>0.59302999999999995</v>
      </c>
      <c r="AO69">
        <v>1.1759999999999999</v>
      </c>
      <c r="AP69">
        <v>5.7645</v>
      </c>
      <c r="AQ69">
        <v>62.244</v>
      </c>
      <c r="AR69">
        <v>5.52</v>
      </c>
      <c r="AS69">
        <v>9.4163999999999994</v>
      </c>
      <c r="AT69">
        <v>20.001799999999999</v>
      </c>
      <c r="AU69">
        <v>0</v>
      </c>
      <c r="AV69">
        <v>0</v>
      </c>
      <c r="AW69">
        <v>0</v>
      </c>
      <c r="AX69">
        <v>4.3840000000000003</v>
      </c>
      <c r="AY69">
        <v>0</v>
      </c>
      <c r="AZ69">
        <v>0</v>
      </c>
      <c r="BA69">
        <v>0</v>
      </c>
      <c r="BB69">
        <v>0</v>
      </c>
      <c r="BC69">
        <v>135.02000000000001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2608.3346760000009</v>
      </c>
    </row>
    <row r="70" spans="1:117">
      <c r="A70" t="s">
        <v>112</v>
      </c>
      <c r="B70">
        <v>0</v>
      </c>
      <c r="C70">
        <v>37.799999999999997</v>
      </c>
      <c r="D70">
        <v>0</v>
      </c>
      <c r="E70">
        <v>0</v>
      </c>
      <c r="F70">
        <v>20.634</v>
      </c>
      <c r="G70">
        <v>43.44</v>
      </c>
      <c r="H70">
        <v>0</v>
      </c>
      <c r="I70">
        <v>26.303999999999998</v>
      </c>
      <c r="J70">
        <v>40.552</v>
      </c>
      <c r="K70">
        <v>341.56456300000002</v>
      </c>
      <c r="L70">
        <v>653.15250000000003</v>
      </c>
      <c r="M70">
        <v>92</v>
      </c>
      <c r="N70">
        <v>56.7</v>
      </c>
      <c r="O70">
        <v>123.66562500000001</v>
      </c>
      <c r="P70">
        <v>103.5</v>
      </c>
      <c r="Q70">
        <v>9.9924999999999997</v>
      </c>
      <c r="R70">
        <v>42.392195999999998</v>
      </c>
      <c r="S70">
        <v>26.390910000000002</v>
      </c>
      <c r="T70">
        <v>0</v>
      </c>
      <c r="U70">
        <v>418.77</v>
      </c>
      <c r="V70">
        <v>20.731850000000001</v>
      </c>
      <c r="W70">
        <v>45.221499999999999</v>
      </c>
      <c r="X70">
        <v>98.34375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20.078399999999998</v>
      </c>
      <c r="AH70">
        <v>22.728000000000002</v>
      </c>
      <c r="AI70">
        <v>0</v>
      </c>
      <c r="AJ70">
        <v>0</v>
      </c>
      <c r="AK70">
        <v>26.2683</v>
      </c>
      <c r="AL70">
        <v>70.882000000000005</v>
      </c>
      <c r="AM70">
        <v>0</v>
      </c>
      <c r="AN70">
        <v>0.59302999999999995</v>
      </c>
      <c r="AO70">
        <v>1.1759999999999999</v>
      </c>
      <c r="AP70">
        <v>5.7645</v>
      </c>
      <c r="AQ70">
        <v>62.244</v>
      </c>
      <c r="AR70">
        <v>5.52</v>
      </c>
      <c r="AS70">
        <v>9.4163999999999994</v>
      </c>
      <c r="AT70">
        <v>20.001799999999999</v>
      </c>
      <c r="AU70">
        <v>0</v>
      </c>
      <c r="AV70">
        <v>0</v>
      </c>
      <c r="AW70">
        <v>0</v>
      </c>
      <c r="AX70">
        <v>4.3840000000000003</v>
      </c>
      <c r="AY70">
        <v>0</v>
      </c>
      <c r="AZ70">
        <v>0</v>
      </c>
      <c r="BA70">
        <v>0</v>
      </c>
      <c r="BB70">
        <v>0</v>
      </c>
      <c r="BC70">
        <v>134.02000000000001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2609.5846760000009</v>
      </c>
    </row>
    <row r="71" spans="1:117">
      <c r="A71" t="s">
        <v>113</v>
      </c>
      <c r="B71">
        <v>0</v>
      </c>
      <c r="C71">
        <v>37.799999999999997</v>
      </c>
      <c r="D71">
        <v>0</v>
      </c>
      <c r="E71">
        <v>0</v>
      </c>
      <c r="F71">
        <v>20.634</v>
      </c>
      <c r="G71">
        <v>43.44</v>
      </c>
      <c r="H71">
        <v>0</v>
      </c>
      <c r="I71">
        <v>26.303999999999998</v>
      </c>
      <c r="J71">
        <v>52.607999999999997</v>
      </c>
      <c r="K71">
        <v>341.56456300000002</v>
      </c>
      <c r="L71">
        <v>653.15250000000003</v>
      </c>
      <c r="M71">
        <v>92</v>
      </c>
      <c r="N71">
        <v>56.7</v>
      </c>
      <c r="O71">
        <v>123.66562500000001</v>
      </c>
      <c r="P71">
        <v>103.5</v>
      </c>
      <c r="Q71">
        <v>9.9924999999999997</v>
      </c>
      <c r="R71">
        <v>42.392195999999998</v>
      </c>
      <c r="S71">
        <v>26.390910000000002</v>
      </c>
      <c r="T71">
        <v>0</v>
      </c>
      <c r="U71">
        <v>418.77</v>
      </c>
      <c r="V71">
        <v>20.731850000000001</v>
      </c>
      <c r="W71">
        <v>45.221499999999999</v>
      </c>
      <c r="X71">
        <v>98.34375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16.478852</v>
      </c>
      <c r="AF71">
        <v>8.8740000000000006</v>
      </c>
      <c r="AG71">
        <v>20.078399999999998</v>
      </c>
      <c r="AH71">
        <v>22.728000000000002</v>
      </c>
      <c r="AI71">
        <v>0</v>
      </c>
      <c r="AJ71">
        <v>0</v>
      </c>
      <c r="AK71">
        <v>26.2683</v>
      </c>
      <c r="AL71">
        <v>70.882000000000005</v>
      </c>
      <c r="AM71">
        <v>0</v>
      </c>
      <c r="AN71">
        <v>0.59302999999999995</v>
      </c>
      <c r="AO71">
        <v>1.1759999999999999</v>
      </c>
      <c r="AP71">
        <v>5.7645</v>
      </c>
      <c r="AQ71">
        <v>62.244</v>
      </c>
      <c r="AR71">
        <v>5.52</v>
      </c>
      <c r="AS71">
        <v>9.4163999999999994</v>
      </c>
      <c r="AT71">
        <v>20.001799999999999</v>
      </c>
      <c r="AU71">
        <v>0</v>
      </c>
      <c r="AV71">
        <v>0</v>
      </c>
      <c r="AW71">
        <v>0</v>
      </c>
      <c r="AX71">
        <v>4.3840000000000003</v>
      </c>
      <c r="AY71">
        <v>0</v>
      </c>
      <c r="AZ71">
        <v>0</v>
      </c>
      <c r="BA71">
        <v>0</v>
      </c>
      <c r="BB71">
        <v>0</v>
      </c>
      <c r="BC71">
        <v>128.02000000000001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2615.6406760000009</v>
      </c>
    </row>
    <row r="72" spans="1:117">
      <c r="A72" t="s">
        <v>114</v>
      </c>
      <c r="B72">
        <v>0</v>
      </c>
      <c r="C72">
        <v>37.799999999999997</v>
      </c>
      <c r="D72">
        <v>0</v>
      </c>
      <c r="E72">
        <v>0</v>
      </c>
      <c r="F72">
        <v>20.634</v>
      </c>
      <c r="G72">
        <v>43.44</v>
      </c>
      <c r="H72">
        <v>0</v>
      </c>
      <c r="I72">
        <v>26.303999999999998</v>
      </c>
      <c r="J72">
        <v>52.607999999999997</v>
      </c>
      <c r="K72">
        <v>341.56456300000002</v>
      </c>
      <c r="L72">
        <v>653.15250000000003</v>
      </c>
      <c r="M72">
        <v>92</v>
      </c>
      <c r="N72">
        <v>56.7</v>
      </c>
      <c r="O72">
        <v>123.66562500000001</v>
      </c>
      <c r="P72">
        <v>103.5</v>
      </c>
      <c r="Q72">
        <v>9.9924999999999997</v>
      </c>
      <c r="R72">
        <v>42.392195999999998</v>
      </c>
      <c r="S72">
        <v>26.390910000000002</v>
      </c>
      <c r="T72">
        <v>0</v>
      </c>
      <c r="U72">
        <v>418.77</v>
      </c>
      <c r="V72">
        <v>20.731850000000001</v>
      </c>
      <c r="W72">
        <v>45.221499999999999</v>
      </c>
      <c r="X72">
        <v>98.34375</v>
      </c>
      <c r="Y72">
        <v>0</v>
      </c>
      <c r="Z72">
        <v>0</v>
      </c>
      <c r="AA72">
        <v>7.0309999999999997</v>
      </c>
      <c r="AB72">
        <v>13.17004</v>
      </c>
      <c r="AC72">
        <v>0</v>
      </c>
      <c r="AD72">
        <v>9.1360360000000007</v>
      </c>
      <c r="AE72">
        <v>16.478852</v>
      </c>
      <c r="AF72">
        <v>8.8740000000000006</v>
      </c>
      <c r="AG72">
        <v>20.078399999999998</v>
      </c>
      <c r="AH72">
        <v>42.236199999999997</v>
      </c>
      <c r="AI72">
        <v>3.1825000000000001</v>
      </c>
      <c r="AJ72">
        <v>0</v>
      </c>
      <c r="AK72">
        <v>26.2683</v>
      </c>
      <c r="AL72">
        <v>26.725999999999999</v>
      </c>
      <c r="AM72">
        <v>0</v>
      </c>
      <c r="AN72">
        <v>0.59302999999999995</v>
      </c>
      <c r="AO72">
        <v>1.1759999999999999</v>
      </c>
      <c r="AP72">
        <v>5.7645</v>
      </c>
      <c r="AQ72">
        <v>62.244</v>
      </c>
      <c r="AR72">
        <v>5.52</v>
      </c>
      <c r="AS72">
        <v>9.4163999999999994</v>
      </c>
      <c r="AT72">
        <v>20.001799999999999</v>
      </c>
      <c r="AU72">
        <v>0</v>
      </c>
      <c r="AV72">
        <v>0</v>
      </c>
      <c r="AW72">
        <v>0</v>
      </c>
      <c r="AX72">
        <v>4.3840000000000003</v>
      </c>
      <c r="AY72">
        <v>0</v>
      </c>
      <c r="AZ72">
        <v>0</v>
      </c>
      <c r="BA72">
        <v>0</v>
      </c>
      <c r="BB72">
        <v>0</v>
      </c>
      <c r="BC72">
        <v>123.02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2618.5124520000004</v>
      </c>
    </row>
    <row r="73" spans="1:117">
      <c r="A73" t="s">
        <v>115</v>
      </c>
      <c r="B73">
        <v>0</v>
      </c>
      <c r="C73">
        <v>37.799999999999997</v>
      </c>
      <c r="D73">
        <v>0</v>
      </c>
      <c r="E73">
        <v>0</v>
      </c>
      <c r="F73">
        <v>20.634</v>
      </c>
      <c r="G73">
        <v>43.44</v>
      </c>
      <c r="H73">
        <v>0</v>
      </c>
      <c r="I73">
        <v>26.303999999999998</v>
      </c>
      <c r="J73">
        <v>52.607999999999997</v>
      </c>
      <c r="K73">
        <v>341.56456300000002</v>
      </c>
      <c r="L73">
        <v>653.15250000000003</v>
      </c>
      <c r="M73">
        <v>92</v>
      </c>
      <c r="N73">
        <v>56.7</v>
      </c>
      <c r="O73">
        <v>123.66562500000001</v>
      </c>
      <c r="P73">
        <v>103.5</v>
      </c>
      <c r="Q73">
        <v>9.9924999999999997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45.221499999999999</v>
      </c>
      <c r="X73">
        <v>98.34375</v>
      </c>
      <c r="Y73">
        <v>0</v>
      </c>
      <c r="Z73">
        <v>0</v>
      </c>
      <c r="AA73">
        <v>13.983000000000001</v>
      </c>
      <c r="AB73">
        <v>13.17004</v>
      </c>
      <c r="AC73">
        <v>0</v>
      </c>
      <c r="AD73">
        <v>18.272072000000001</v>
      </c>
      <c r="AE73">
        <v>16.478852</v>
      </c>
      <c r="AF73">
        <v>8.8740000000000006</v>
      </c>
      <c r="AG73">
        <v>20.078399999999998</v>
      </c>
      <c r="AH73">
        <v>66.290000000000006</v>
      </c>
      <c r="AI73">
        <v>6.3650000000000002</v>
      </c>
      <c r="AJ73">
        <v>0</v>
      </c>
      <c r="AK73">
        <v>26.2683</v>
      </c>
      <c r="AL73">
        <v>13.363</v>
      </c>
      <c r="AM73">
        <v>0</v>
      </c>
      <c r="AN73">
        <v>0.59302999999999995</v>
      </c>
      <c r="AO73">
        <v>1.1759999999999999</v>
      </c>
      <c r="AP73">
        <v>5.7645</v>
      </c>
      <c r="AQ73">
        <v>62.244</v>
      </c>
      <c r="AR73">
        <v>4.4160000000000004</v>
      </c>
      <c r="AS73">
        <v>13.452</v>
      </c>
      <c r="AT73">
        <v>20.001799999999999</v>
      </c>
      <c r="AU73">
        <v>0</v>
      </c>
      <c r="AV73">
        <v>0</v>
      </c>
      <c r="AW73">
        <v>0</v>
      </c>
      <c r="AX73">
        <v>4.3840000000000003</v>
      </c>
      <c r="AY73">
        <v>0</v>
      </c>
      <c r="AZ73">
        <v>0</v>
      </c>
      <c r="BA73">
        <v>0</v>
      </c>
      <c r="BB73">
        <v>0</v>
      </c>
      <c r="BC73">
        <v>119.02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2647.405388000001</v>
      </c>
    </row>
    <row r="74" spans="1:117">
      <c r="A74" t="s">
        <v>116</v>
      </c>
      <c r="B74">
        <v>0</v>
      </c>
      <c r="C74">
        <v>37.799999999999997</v>
      </c>
      <c r="D74">
        <v>0</v>
      </c>
      <c r="E74">
        <v>0</v>
      </c>
      <c r="F74">
        <v>20.634</v>
      </c>
      <c r="G74">
        <v>43.982999999999997</v>
      </c>
      <c r="H74">
        <v>0</v>
      </c>
      <c r="I74">
        <v>26.303999999999998</v>
      </c>
      <c r="J74">
        <v>52.607999999999997</v>
      </c>
      <c r="K74">
        <v>341.56456300000002</v>
      </c>
      <c r="L74">
        <v>653.15250000000003</v>
      </c>
      <c r="M74">
        <v>92</v>
      </c>
      <c r="N74">
        <v>56.7</v>
      </c>
      <c r="O74">
        <v>123.66562500000001</v>
      </c>
      <c r="P74">
        <v>103.5</v>
      </c>
      <c r="Q74">
        <v>9.9924999999999997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45.221499999999999</v>
      </c>
      <c r="X74">
        <v>98.34375</v>
      </c>
      <c r="Y74">
        <v>0</v>
      </c>
      <c r="Z74">
        <v>0</v>
      </c>
      <c r="AA74">
        <v>28.045000000000002</v>
      </c>
      <c r="AB74">
        <v>13.17004</v>
      </c>
      <c r="AC74">
        <v>0</v>
      </c>
      <c r="AD74">
        <v>27.408107999999999</v>
      </c>
      <c r="AE74">
        <v>16.478852</v>
      </c>
      <c r="AF74">
        <v>17.748000000000001</v>
      </c>
      <c r="AG74">
        <v>20.078399999999998</v>
      </c>
      <c r="AH74">
        <v>85.23</v>
      </c>
      <c r="AI74">
        <v>32.700823999999997</v>
      </c>
      <c r="AJ74">
        <v>0</v>
      </c>
      <c r="AK74">
        <v>26.2683</v>
      </c>
      <c r="AL74">
        <v>13.363</v>
      </c>
      <c r="AM74">
        <v>5.2786799999999996</v>
      </c>
      <c r="AN74">
        <v>0.59302999999999995</v>
      </c>
      <c r="AO74">
        <v>1.1759999999999999</v>
      </c>
      <c r="AP74">
        <v>5.7645</v>
      </c>
      <c r="AQ74">
        <v>62.244</v>
      </c>
      <c r="AR74">
        <v>4.4160000000000004</v>
      </c>
      <c r="AS74">
        <v>13.452</v>
      </c>
      <c r="AT74">
        <v>20.001799999999999</v>
      </c>
      <c r="AU74">
        <v>0</v>
      </c>
      <c r="AV74">
        <v>0</v>
      </c>
      <c r="AW74">
        <v>0</v>
      </c>
      <c r="AX74">
        <v>4.3840000000000003</v>
      </c>
      <c r="AY74">
        <v>0</v>
      </c>
      <c r="AZ74">
        <v>0</v>
      </c>
      <c r="BA74">
        <v>0</v>
      </c>
      <c r="BB74">
        <v>0</v>
      </c>
      <c r="BC74">
        <v>117.02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2728.5749280000018</v>
      </c>
    </row>
    <row r="75" spans="1:117">
      <c r="A75" t="s">
        <v>117</v>
      </c>
      <c r="B75">
        <v>0</v>
      </c>
      <c r="C75">
        <v>37.799999999999997</v>
      </c>
      <c r="D75">
        <v>0</v>
      </c>
      <c r="E75">
        <v>0</v>
      </c>
      <c r="F75">
        <v>20.634</v>
      </c>
      <c r="G75">
        <v>43.982999999999997</v>
      </c>
      <c r="H75">
        <v>0</v>
      </c>
      <c r="I75">
        <v>26.303999999999998</v>
      </c>
      <c r="J75">
        <v>52.607999999999997</v>
      </c>
      <c r="K75">
        <v>341.56456300000002</v>
      </c>
      <c r="L75">
        <v>653.15250000000003</v>
      </c>
      <c r="M75">
        <v>92</v>
      </c>
      <c r="N75">
        <v>56.7</v>
      </c>
      <c r="O75">
        <v>123.66562500000001</v>
      </c>
      <c r="P75">
        <v>103.5</v>
      </c>
      <c r="Q75">
        <v>9.9924999999999997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45.221499999999999</v>
      </c>
      <c r="X75">
        <v>98.34375</v>
      </c>
      <c r="Y75">
        <v>0</v>
      </c>
      <c r="Z75">
        <v>0</v>
      </c>
      <c r="AA75">
        <v>39.5</v>
      </c>
      <c r="AB75">
        <v>26.34008</v>
      </c>
      <c r="AC75">
        <v>1.5280800000000001</v>
      </c>
      <c r="AD75">
        <v>36.544144000000003</v>
      </c>
      <c r="AE75">
        <v>32.957704</v>
      </c>
      <c r="AF75">
        <v>26.622</v>
      </c>
      <c r="AG75">
        <v>20.078399999999998</v>
      </c>
      <c r="AH75">
        <v>104.17</v>
      </c>
      <c r="AI75">
        <v>32.700823999999997</v>
      </c>
      <c r="AJ75">
        <v>0</v>
      </c>
      <c r="AK75">
        <v>26.2683</v>
      </c>
      <c r="AL75">
        <v>13.363</v>
      </c>
      <c r="AM75">
        <v>10.557359999999999</v>
      </c>
      <c r="AN75">
        <v>0.59302999999999995</v>
      </c>
      <c r="AO75">
        <v>1.1759999999999999</v>
      </c>
      <c r="AP75">
        <v>5.7645</v>
      </c>
      <c r="AQ75">
        <v>62.244</v>
      </c>
      <c r="AR75">
        <v>4.4160000000000004</v>
      </c>
      <c r="AS75">
        <v>13.452</v>
      </c>
      <c r="AT75">
        <v>20.001799999999999</v>
      </c>
      <c r="AU75">
        <v>0</v>
      </c>
      <c r="AV75">
        <v>0</v>
      </c>
      <c r="AW75">
        <v>0</v>
      </c>
      <c r="AX75">
        <v>4.3840000000000003</v>
      </c>
      <c r="AY75">
        <v>0</v>
      </c>
      <c r="AZ75">
        <v>0</v>
      </c>
      <c r="BA75">
        <v>0</v>
      </c>
      <c r="BB75">
        <v>0</v>
      </c>
      <c r="BC75">
        <v>79.02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2775.4356160000011</v>
      </c>
    </row>
    <row r="76" spans="1:117">
      <c r="A76" t="s">
        <v>118</v>
      </c>
      <c r="B76">
        <v>0</v>
      </c>
      <c r="C76">
        <v>38.85</v>
      </c>
      <c r="D76">
        <v>0</v>
      </c>
      <c r="E76">
        <v>0</v>
      </c>
      <c r="F76">
        <v>20.634</v>
      </c>
      <c r="G76">
        <v>43.982999999999997</v>
      </c>
      <c r="H76">
        <v>0</v>
      </c>
      <c r="I76">
        <v>26.303999999999998</v>
      </c>
      <c r="J76">
        <v>52.607999999999997</v>
      </c>
      <c r="K76">
        <v>341.56456300000002</v>
      </c>
      <c r="L76">
        <v>653.15250000000003</v>
      </c>
      <c r="M76">
        <v>92</v>
      </c>
      <c r="N76">
        <v>56.7</v>
      </c>
      <c r="O76">
        <v>123.66562500000001</v>
      </c>
      <c r="P76">
        <v>103.5</v>
      </c>
      <c r="Q76">
        <v>9.9924999999999997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45.221499999999999</v>
      </c>
      <c r="X76">
        <v>98.34375</v>
      </c>
      <c r="Y76">
        <v>0</v>
      </c>
      <c r="Z76">
        <v>19.5624</v>
      </c>
      <c r="AA76">
        <v>42.14808</v>
      </c>
      <c r="AB76">
        <v>39.510120000000001</v>
      </c>
      <c r="AC76">
        <v>19.374780999999999</v>
      </c>
      <c r="AD76">
        <v>36.544144000000003</v>
      </c>
      <c r="AE76">
        <v>49.436556000000003</v>
      </c>
      <c r="AF76">
        <v>39.0456</v>
      </c>
      <c r="AG76">
        <v>20.078399999999998</v>
      </c>
      <c r="AH76">
        <v>140.34540000000001</v>
      </c>
      <c r="AI76">
        <v>32.700823999999997</v>
      </c>
      <c r="AJ76">
        <v>0</v>
      </c>
      <c r="AK76">
        <v>26.2683</v>
      </c>
      <c r="AL76">
        <v>13.363</v>
      </c>
      <c r="AM76">
        <v>15.804048</v>
      </c>
      <c r="AN76">
        <v>0.59302999999999995</v>
      </c>
      <c r="AO76">
        <v>1.1759999999999999</v>
      </c>
      <c r="AP76">
        <v>5.7645</v>
      </c>
      <c r="AQ76">
        <v>62.244</v>
      </c>
      <c r="AR76">
        <v>4.4160000000000004</v>
      </c>
      <c r="AS76">
        <v>13.452</v>
      </c>
      <c r="AT76">
        <v>20.001799999999999</v>
      </c>
      <c r="AU76">
        <v>0</v>
      </c>
      <c r="AV76">
        <v>0</v>
      </c>
      <c r="AW76">
        <v>0</v>
      </c>
      <c r="AX76">
        <v>4.3840000000000003</v>
      </c>
      <c r="AY76">
        <v>0</v>
      </c>
      <c r="AZ76">
        <v>0</v>
      </c>
      <c r="BA76">
        <v>0</v>
      </c>
      <c r="BB76">
        <v>0</v>
      </c>
      <c r="BC76">
        <v>80.02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2901.0373770000006</v>
      </c>
    </row>
    <row r="77" spans="1:117">
      <c r="A77" t="s">
        <v>119</v>
      </c>
      <c r="B77">
        <v>0</v>
      </c>
      <c r="C77">
        <v>38.85</v>
      </c>
      <c r="D77">
        <v>0</v>
      </c>
      <c r="E77">
        <v>0</v>
      </c>
      <c r="F77">
        <v>20.634</v>
      </c>
      <c r="G77">
        <v>43.982999999999997</v>
      </c>
      <c r="H77">
        <v>0</v>
      </c>
      <c r="I77">
        <v>26.303999999999998</v>
      </c>
      <c r="J77">
        <v>52.607999999999997</v>
      </c>
      <c r="K77">
        <v>341.56456300000002</v>
      </c>
      <c r="L77">
        <v>653.15250000000003</v>
      </c>
      <c r="M77">
        <v>92</v>
      </c>
      <c r="N77">
        <v>56.7</v>
      </c>
      <c r="O77">
        <v>123.66562500000001</v>
      </c>
      <c r="P77">
        <v>103.5</v>
      </c>
      <c r="Q77">
        <v>9.9924999999999997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45.221499999999999</v>
      </c>
      <c r="X77">
        <v>98.34375</v>
      </c>
      <c r="Y77">
        <v>0</v>
      </c>
      <c r="Z77">
        <v>19.5624</v>
      </c>
      <c r="AA77">
        <v>42.14808</v>
      </c>
      <c r="AB77">
        <v>39.510120000000001</v>
      </c>
      <c r="AC77">
        <v>19.374780999999999</v>
      </c>
      <c r="AD77">
        <v>36.544144000000003</v>
      </c>
      <c r="AE77">
        <v>49.436556000000003</v>
      </c>
      <c r="AF77">
        <v>39.0456</v>
      </c>
      <c r="AG77">
        <v>20.078399999999998</v>
      </c>
      <c r="AH77">
        <v>140.34540000000001</v>
      </c>
      <c r="AI77">
        <v>32.700823999999997</v>
      </c>
      <c r="AJ77">
        <v>0</v>
      </c>
      <c r="AK77">
        <v>26.2683</v>
      </c>
      <c r="AL77">
        <v>13.363</v>
      </c>
      <c r="AM77">
        <v>15.804048</v>
      </c>
      <c r="AN77">
        <v>0.59302999999999995</v>
      </c>
      <c r="AO77">
        <v>1.1759999999999999</v>
      </c>
      <c r="AP77">
        <v>5.7645</v>
      </c>
      <c r="AQ77">
        <v>62.244</v>
      </c>
      <c r="AR77">
        <v>8.8320000000000007</v>
      </c>
      <c r="AS77">
        <v>24.75168</v>
      </c>
      <c r="AT77">
        <v>20.001799999999999</v>
      </c>
      <c r="AU77">
        <v>0</v>
      </c>
      <c r="AV77">
        <v>0</v>
      </c>
      <c r="AW77">
        <v>0</v>
      </c>
      <c r="AX77">
        <v>4.3840000000000003</v>
      </c>
      <c r="AY77">
        <v>0</v>
      </c>
      <c r="AZ77">
        <v>0</v>
      </c>
      <c r="BA77">
        <v>0</v>
      </c>
      <c r="BB77">
        <v>0</v>
      </c>
      <c r="BC77">
        <v>79.02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2915.7530569999999</v>
      </c>
    </row>
    <row r="78" spans="1:117">
      <c r="A78" t="s">
        <v>120</v>
      </c>
      <c r="B78">
        <v>0</v>
      </c>
      <c r="C78">
        <v>38.85</v>
      </c>
      <c r="D78">
        <v>0</v>
      </c>
      <c r="E78">
        <v>0</v>
      </c>
      <c r="F78">
        <v>21.177</v>
      </c>
      <c r="G78">
        <v>44.526000000000003</v>
      </c>
      <c r="H78">
        <v>0</v>
      </c>
      <c r="I78">
        <v>26.303999999999998</v>
      </c>
      <c r="J78">
        <v>52.607999999999997</v>
      </c>
      <c r="K78">
        <v>341.56456300000002</v>
      </c>
      <c r="L78">
        <v>653.15250000000003</v>
      </c>
      <c r="M78">
        <v>92</v>
      </c>
      <c r="N78">
        <v>56.7</v>
      </c>
      <c r="O78">
        <v>123.66562500000001</v>
      </c>
      <c r="P78">
        <v>103.5</v>
      </c>
      <c r="Q78">
        <v>9.9924999999999997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45.221499999999999</v>
      </c>
      <c r="X78">
        <v>98.34375</v>
      </c>
      <c r="Y78">
        <v>0</v>
      </c>
      <c r="Z78">
        <v>19.5624</v>
      </c>
      <c r="AA78">
        <v>42.14808</v>
      </c>
      <c r="AB78">
        <v>39.510120000000001</v>
      </c>
      <c r="AC78">
        <v>19.374780999999999</v>
      </c>
      <c r="AD78">
        <v>36.544144000000003</v>
      </c>
      <c r="AE78">
        <v>49.436556000000003</v>
      </c>
      <c r="AF78">
        <v>39.0456</v>
      </c>
      <c r="AG78">
        <v>20.078399999999998</v>
      </c>
      <c r="AH78">
        <v>140.34540000000001</v>
      </c>
      <c r="AI78">
        <v>32.700823999999997</v>
      </c>
      <c r="AJ78">
        <v>0</v>
      </c>
      <c r="AK78">
        <v>26.2683</v>
      </c>
      <c r="AL78">
        <v>13.363</v>
      </c>
      <c r="AM78">
        <v>15.804048</v>
      </c>
      <c r="AN78">
        <v>0.59302999999999995</v>
      </c>
      <c r="AO78">
        <v>1.1759999999999999</v>
      </c>
      <c r="AP78">
        <v>5.7645</v>
      </c>
      <c r="AQ78">
        <v>62.244</v>
      </c>
      <c r="AR78">
        <v>8.8320000000000007</v>
      </c>
      <c r="AS78">
        <v>24.75168</v>
      </c>
      <c r="AT78">
        <v>20.001799999999999</v>
      </c>
      <c r="AU78">
        <v>0</v>
      </c>
      <c r="AV78">
        <v>0</v>
      </c>
      <c r="AW78">
        <v>0</v>
      </c>
      <c r="AX78">
        <v>4.3840000000000003</v>
      </c>
      <c r="AY78">
        <v>0</v>
      </c>
      <c r="AZ78">
        <v>0</v>
      </c>
      <c r="BA78">
        <v>0</v>
      </c>
      <c r="BB78">
        <v>0</v>
      </c>
      <c r="BC78">
        <v>103.02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2940.8390570000001</v>
      </c>
    </row>
    <row r="79" spans="1:117">
      <c r="A79" t="s">
        <v>121</v>
      </c>
      <c r="B79">
        <v>0</v>
      </c>
      <c r="C79">
        <v>38.85</v>
      </c>
      <c r="D79">
        <v>0</v>
      </c>
      <c r="E79">
        <v>0</v>
      </c>
      <c r="F79">
        <v>21.177</v>
      </c>
      <c r="G79">
        <v>44.526000000000003</v>
      </c>
      <c r="H79">
        <v>0</v>
      </c>
      <c r="I79">
        <v>26.303999999999998</v>
      </c>
      <c r="J79">
        <v>53.704000000000001</v>
      </c>
      <c r="K79">
        <v>341.56456300000002</v>
      </c>
      <c r="L79">
        <v>653.15250000000003</v>
      </c>
      <c r="M79">
        <v>92</v>
      </c>
      <c r="N79">
        <v>56.7</v>
      </c>
      <c r="O79">
        <v>123.66562500000001</v>
      </c>
      <c r="P79">
        <v>103.5</v>
      </c>
      <c r="Q79">
        <v>9.9924999999999997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45.221499999999999</v>
      </c>
      <c r="X79">
        <v>98.34375</v>
      </c>
      <c r="Y79">
        <v>0</v>
      </c>
      <c r="Z79">
        <v>19.5624</v>
      </c>
      <c r="AA79">
        <v>30.335999999999999</v>
      </c>
      <c r="AB79">
        <v>39.510120000000001</v>
      </c>
      <c r="AC79">
        <v>19.374780999999999</v>
      </c>
      <c r="AD79">
        <v>36.544144000000003</v>
      </c>
      <c r="AE79">
        <v>49.436556000000003</v>
      </c>
      <c r="AF79">
        <v>39.0456</v>
      </c>
      <c r="AG79">
        <v>20.078399999999998</v>
      </c>
      <c r="AH79">
        <v>140.34540000000001</v>
      </c>
      <c r="AI79">
        <v>32.700823999999997</v>
      </c>
      <c r="AJ79">
        <v>0</v>
      </c>
      <c r="AK79">
        <v>26.2683</v>
      </c>
      <c r="AL79">
        <v>13.363</v>
      </c>
      <c r="AM79">
        <v>15.804048</v>
      </c>
      <c r="AN79">
        <v>0.59302999999999995</v>
      </c>
      <c r="AO79">
        <v>1.1759999999999999</v>
      </c>
      <c r="AP79">
        <v>5.7645</v>
      </c>
      <c r="AQ79">
        <v>62.244</v>
      </c>
      <c r="AR79">
        <v>13.247999999999999</v>
      </c>
      <c r="AS79">
        <v>11.434200000000001</v>
      </c>
      <c r="AT79">
        <v>20.001799999999999</v>
      </c>
      <c r="AU79">
        <v>0</v>
      </c>
      <c r="AV79">
        <v>0</v>
      </c>
      <c r="AW79">
        <v>0</v>
      </c>
      <c r="AX79">
        <v>3.2879999999999998</v>
      </c>
      <c r="AY79">
        <v>0</v>
      </c>
      <c r="AZ79">
        <v>0</v>
      </c>
      <c r="BA79">
        <v>0</v>
      </c>
      <c r="BB79">
        <v>0</v>
      </c>
      <c r="BC79">
        <v>118.02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2935.1254970000009</v>
      </c>
    </row>
    <row r="80" spans="1:117">
      <c r="A80" t="s">
        <v>122</v>
      </c>
      <c r="B80">
        <v>0</v>
      </c>
      <c r="C80">
        <v>38.85</v>
      </c>
      <c r="D80">
        <v>0</v>
      </c>
      <c r="E80">
        <v>0</v>
      </c>
      <c r="F80">
        <v>21.177</v>
      </c>
      <c r="G80">
        <v>44.526000000000003</v>
      </c>
      <c r="H80">
        <v>0</v>
      </c>
      <c r="I80">
        <v>26.303999999999998</v>
      </c>
      <c r="J80">
        <v>53.704000000000001</v>
      </c>
      <c r="K80">
        <v>341.56456300000002</v>
      </c>
      <c r="L80">
        <v>653.15250000000003</v>
      </c>
      <c r="M80">
        <v>92</v>
      </c>
      <c r="N80">
        <v>56.7</v>
      </c>
      <c r="O80">
        <v>123.66562500000001</v>
      </c>
      <c r="P80">
        <v>103.5</v>
      </c>
      <c r="Q80">
        <v>9.9924999999999997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45.221499999999999</v>
      </c>
      <c r="X80">
        <v>98.34375</v>
      </c>
      <c r="Y80">
        <v>0</v>
      </c>
      <c r="Z80">
        <v>19.5624</v>
      </c>
      <c r="AA80">
        <v>26.07</v>
      </c>
      <c r="AB80">
        <v>39.510120000000001</v>
      </c>
      <c r="AC80">
        <v>9.6778399999999998</v>
      </c>
      <c r="AD80">
        <v>36.544144000000003</v>
      </c>
      <c r="AE80">
        <v>49.436556000000003</v>
      </c>
      <c r="AF80">
        <v>39.0456</v>
      </c>
      <c r="AG80">
        <v>20.078399999999998</v>
      </c>
      <c r="AH80">
        <v>140.34540000000001</v>
      </c>
      <c r="AI80">
        <v>3.819</v>
      </c>
      <c r="AJ80">
        <v>0</v>
      </c>
      <c r="AK80">
        <v>26.2683</v>
      </c>
      <c r="AL80">
        <v>13.363</v>
      </c>
      <c r="AM80">
        <v>15.804048</v>
      </c>
      <c r="AN80">
        <v>0.59302999999999995</v>
      </c>
      <c r="AO80">
        <v>1.1759999999999999</v>
      </c>
      <c r="AP80">
        <v>5.7645</v>
      </c>
      <c r="AQ80">
        <v>62.244</v>
      </c>
      <c r="AR80">
        <v>13.247999999999999</v>
      </c>
      <c r="AS80">
        <v>9.4163999999999994</v>
      </c>
      <c r="AT80">
        <v>20.001799999999999</v>
      </c>
      <c r="AU80">
        <v>0</v>
      </c>
      <c r="AV80">
        <v>0</v>
      </c>
      <c r="AW80">
        <v>0</v>
      </c>
      <c r="AX80">
        <v>3.2879999999999998</v>
      </c>
      <c r="AY80">
        <v>0</v>
      </c>
      <c r="AZ80">
        <v>0</v>
      </c>
      <c r="BA80">
        <v>0</v>
      </c>
      <c r="BB80">
        <v>0</v>
      </c>
      <c r="BC80">
        <v>140.02000000000001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2912.262932000001</v>
      </c>
    </row>
    <row r="81" spans="1:117">
      <c r="A81" t="s">
        <v>123</v>
      </c>
      <c r="B81">
        <v>0</v>
      </c>
      <c r="C81">
        <v>38.85</v>
      </c>
      <c r="D81">
        <v>0</v>
      </c>
      <c r="E81">
        <v>0</v>
      </c>
      <c r="F81">
        <v>21.177</v>
      </c>
      <c r="G81">
        <v>44.526000000000003</v>
      </c>
      <c r="H81">
        <v>0</v>
      </c>
      <c r="I81">
        <v>26.303999999999998</v>
      </c>
      <c r="J81">
        <v>53.704000000000001</v>
      </c>
      <c r="K81">
        <v>341.56456300000002</v>
      </c>
      <c r="L81">
        <v>653.15250000000003</v>
      </c>
      <c r="M81">
        <v>92</v>
      </c>
      <c r="N81">
        <v>56.7</v>
      </c>
      <c r="O81">
        <v>123.66562500000001</v>
      </c>
      <c r="P81">
        <v>103.5</v>
      </c>
      <c r="Q81">
        <v>9.9924999999999997</v>
      </c>
      <c r="R81">
        <v>42.392195999999998</v>
      </c>
      <c r="S81">
        <v>26.390910000000002</v>
      </c>
      <c r="T81">
        <v>0</v>
      </c>
      <c r="U81">
        <v>418.77</v>
      </c>
      <c r="V81">
        <v>20.731850000000001</v>
      </c>
      <c r="W81">
        <v>45.221499999999999</v>
      </c>
      <c r="X81">
        <v>98.34375</v>
      </c>
      <c r="Y81">
        <v>0</v>
      </c>
      <c r="Z81">
        <v>6.5208000000000004</v>
      </c>
      <c r="AA81">
        <v>26.07</v>
      </c>
      <c r="AB81">
        <v>39.510120000000001</v>
      </c>
      <c r="AC81">
        <v>9.6778399999999998</v>
      </c>
      <c r="AD81">
        <v>36.544144000000003</v>
      </c>
      <c r="AE81">
        <v>49.436556000000003</v>
      </c>
      <c r="AF81">
        <v>39.0456</v>
      </c>
      <c r="AG81">
        <v>20.078399999999998</v>
      </c>
      <c r="AH81">
        <v>132.58000000000001</v>
      </c>
      <c r="AI81">
        <v>0</v>
      </c>
      <c r="AJ81">
        <v>0</v>
      </c>
      <c r="AK81">
        <v>26.2683</v>
      </c>
      <c r="AL81">
        <v>13.363</v>
      </c>
      <c r="AM81">
        <v>15.804048</v>
      </c>
      <c r="AN81">
        <v>0.59302999999999995</v>
      </c>
      <c r="AO81">
        <v>1.1759999999999999</v>
      </c>
      <c r="AP81">
        <v>5.7645</v>
      </c>
      <c r="AQ81">
        <v>62.244</v>
      </c>
      <c r="AR81">
        <v>49.68</v>
      </c>
      <c r="AS81">
        <v>9.4163999999999994</v>
      </c>
      <c r="AT81">
        <v>20.001799999999999</v>
      </c>
      <c r="AU81">
        <v>0</v>
      </c>
      <c r="AV81">
        <v>0</v>
      </c>
      <c r="AW81">
        <v>0</v>
      </c>
      <c r="AX81">
        <v>3.2879999999999998</v>
      </c>
      <c r="AY81">
        <v>0</v>
      </c>
      <c r="AZ81">
        <v>0</v>
      </c>
      <c r="BA81">
        <v>0</v>
      </c>
      <c r="BB81">
        <v>0</v>
      </c>
      <c r="BC81">
        <v>140.62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2924.6689320000005</v>
      </c>
    </row>
    <row r="82" spans="1:117">
      <c r="A82" t="s">
        <v>124</v>
      </c>
      <c r="B82">
        <v>0</v>
      </c>
      <c r="C82">
        <v>38.85</v>
      </c>
      <c r="D82">
        <v>0</v>
      </c>
      <c r="E82">
        <v>0</v>
      </c>
      <c r="F82">
        <v>21.177</v>
      </c>
      <c r="G82">
        <v>44.526000000000003</v>
      </c>
      <c r="H82">
        <v>0</v>
      </c>
      <c r="I82">
        <v>26.303999999999998</v>
      </c>
      <c r="J82">
        <v>53.704000000000001</v>
      </c>
      <c r="K82">
        <v>341.56456300000002</v>
      </c>
      <c r="L82">
        <v>653.15250000000003</v>
      </c>
      <c r="M82">
        <v>92</v>
      </c>
      <c r="N82">
        <v>56.7</v>
      </c>
      <c r="O82">
        <v>123.66562500000001</v>
      </c>
      <c r="P82">
        <v>103.5</v>
      </c>
      <c r="Q82">
        <v>9.9924999999999997</v>
      </c>
      <c r="R82">
        <v>42.392195999999998</v>
      </c>
      <c r="S82">
        <v>26.390910000000002</v>
      </c>
      <c r="T82">
        <v>0</v>
      </c>
      <c r="U82">
        <v>418.77</v>
      </c>
      <c r="V82">
        <v>20.731850000000001</v>
      </c>
      <c r="W82">
        <v>45.221499999999999</v>
      </c>
      <c r="X82">
        <v>98.34375</v>
      </c>
      <c r="Y82">
        <v>0</v>
      </c>
      <c r="Z82">
        <v>6.5208000000000004</v>
      </c>
      <c r="AA82">
        <v>26.07</v>
      </c>
      <c r="AB82">
        <v>39.510120000000001</v>
      </c>
      <c r="AC82">
        <v>9.6778399999999998</v>
      </c>
      <c r="AD82">
        <v>36.544144000000003</v>
      </c>
      <c r="AE82">
        <v>49.436556000000003</v>
      </c>
      <c r="AF82">
        <v>39.0456</v>
      </c>
      <c r="AG82">
        <v>20.078399999999998</v>
      </c>
      <c r="AH82">
        <v>132.58000000000001</v>
      </c>
      <c r="AI82">
        <v>0</v>
      </c>
      <c r="AJ82">
        <v>0</v>
      </c>
      <c r="AK82">
        <v>26.2683</v>
      </c>
      <c r="AL82">
        <v>13.363</v>
      </c>
      <c r="AM82">
        <v>15.804048</v>
      </c>
      <c r="AN82">
        <v>0.59302999999999995</v>
      </c>
      <c r="AO82">
        <v>1.1759999999999999</v>
      </c>
      <c r="AP82">
        <v>5.7645</v>
      </c>
      <c r="AQ82">
        <v>62.244</v>
      </c>
      <c r="AR82">
        <v>49.68</v>
      </c>
      <c r="AS82">
        <v>9.4163999999999994</v>
      </c>
      <c r="AT82">
        <v>20.001799999999999</v>
      </c>
      <c r="AU82">
        <v>0</v>
      </c>
      <c r="AV82">
        <v>0</v>
      </c>
      <c r="AW82">
        <v>0</v>
      </c>
      <c r="AX82">
        <v>3.2879999999999998</v>
      </c>
      <c r="AY82">
        <v>0</v>
      </c>
      <c r="AZ82">
        <v>0</v>
      </c>
      <c r="BA82">
        <v>0</v>
      </c>
      <c r="BB82">
        <v>0</v>
      </c>
      <c r="BC82">
        <v>140.62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2924.6689320000005</v>
      </c>
    </row>
    <row r="83" spans="1:117">
      <c r="A83" t="s">
        <v>125</v>
      </c>
      <c r="B83">
        <v>0</v>
      </c>
      <c r="C83">
        <v>39.375</v>
      </c>
      <c r="D83">
        <v>0</v>
      </c>
      <c r="E83">
        <v>0</v>
      </c>
      <c r="F83">
        <v>21.177</v>
      </c>
      <c r="G83">
        <v>44.526000000000003</v>
      </c>
      <c r="H83">
        <v>0</v>
      </c>
      <c r="I83">
        <v>27.4</v>
      </c>
      <c r="J83">
        <v>53.704000000000001</v>
      </c>
      <c r="K83">
        <v>341.56456300000002</v>
      </c>
      <c r="L83">
        <v>653.15250000000003</v>
      </c>
      <c r="M83">
        <v>92</v>
      </c>
      <c r="N83">
        <v>56.7</v>
      </c>
      <c r="O83">
        <v>123.66562500000001</v>
      </c>
      <c r="P83">
        <v>103.5</v>
      </c>
      <c r="Q83">
        <v>9.9924999999999997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45.221499999999999</v>
      </c>
      <c r="X83">
        <v>98.34375</v>
      </c>
      <c r="Y83">
        <v>0</v>
      </c>
      <c r="Z83">
        <v>6.5208000000000004</v>
      </c>
      <c r="AA83">
        <v>26.07</v>
      </c>
      <c r="AB83">
        <v>39.510120000000001</v>
      </c>
      <c r="AC83">
        <v>9.6778399999999998</v>
      </c>
      <c r="AD83">
        <v>36.544144000000003</v>
      </c>
      <c r="AE83">
        <v>49.436556000000003</v>
      </c>
      <c r="AF83">
        <v>39.0456</v>
      </c>
      <c r="AG83">
        <v>20.078399999999998</v>
      </c>
      <c r="AH83">
        <v>118.375</v>
      </c>
      <c r="AI83">
        <v>0</v>
      </c>
      <c r="AJ83">
        <v>0</v>
      </c>
      <c r="AK83">
        <v>26.2683</v>
      </c>
      <c r="AL83">
        <v>13.363</v>
      </c>
      <c r="AM83">
        <v>15.804048</v>
      </c>
      <c r="AN83">
        <v>0.59302999999999995</v>
      </c>
      <c r="AO83">
        <v>1.1759999999999999</v>
      </c>
      <c r="AP83">
        <v>5.7645</v>
      </c>
      <c r="AQ83">
        <v>62.244</v>
      </c>
      <c r="AR83">
        <v>8.8320000000000007</v>
      </c>
      <c r="AS83">
        <v>9.4163999999999994</v>
      </c>
      <c r="AT83">
        <v>20.001799999999999</v>
      </c>
      <c r="AU83">
        <v>0</v>
      </c>
      <c r="AV83">
        <v>0</v>
      </c>
      <c r="AW83">
        <v>0</v>
      </c>
      <c r="AX83">
        <v>4.3840000000000003</v>
      </c>
      <c r="AY83">
        <v>0</v>
      </c>
      <c r="AZ83">
        <v>0</v>
      </c>
      <c r="BA83">
        <v>0</v>
      </c>
      <c r="BB83">
        <v>0</v>
      </c>
      <c r="BC83">
        <v>140.62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2872.3329320000003</v>
      </c>
    </row>
    <row r="84" spans="1:117">
      <c r="A84" t="s">
        <v>126</v>
      </c>
      <c r="B84">
        <v>0</v>
      </c>
      <c r="C84">
        <v>39.375</v>
      </c>
      <c r="D84">
        <v>0</v>
      </c>
      <c r="E84">
        <v>0</v>
      </c>
      <c r="F84">
        <v>21.72</v>
      </c>
      <c r="G84">
        <v>44.526000000000003</v>
      </c>
      <c r="H84">
        <v>0</v>
      </c>
      <c r="I84">
        <v>27.4</v>
      </c>
      <c r="J84">
        <v>53.704000000000001</v>
      </c>
      <c r="K84">
        <v>341.56456300000002</v>
      </c>
      <c r="L84">
        <v>653.15250000000003</v>
      </c>
      <c r="M84">
        <v>92</v>
      </c>
      <c r="N84">
        <v>56.7</v>
      </c>
      <c r="O84">
        <v>123.66562500000001</v>
      </c>
      <c r="P84">
        <v>103.5</v>
      </c>
      <c r="Q84">
        <v>9.9924999999999997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45.221499999999999</v>
      </c>
      <c r="X84">
        <v>98.34375</v>
      </c>
      <c r="Y84">
        <v>0</v>
      </c>
      <c r="Z84">
        <v>0</v>
      </c>
      <c r="AA84">
        <v>13.983000000000001</v>
      </c>
      <c r="AB84">
        <v>39.510120000000001</v>
      </c>
      <c r="AC84">
        <v>0</v>
      </c>
      <c r="AD84">
        <v>18.229800000000001</v>
      </c>
      <c r="AE84">
        <v>49.436556000000003</v>
      </c>
      <c r="AF84">
        <v>26.622</v>
      </c>
      <c r="AG84">
        <v>20.078399999999998</v>
      </c>
      <c r="AH84">
        <v>108.905</v>
      </c>
      <c r="AI84">
        <v>0</v>
      </c>
      <c r="AJ84">
        <v>0</v>
      </c>
      <c r="AK84">
        <v>26.2683</v>
      </c>
      <c r="AL84">
        <v>13.363</v>
      </c>
      <c r="AM84">
        <v>10.557359999999999</v>
      </c>
      <c r="AN84">
        <v>0.59302999999999995</v>
      </c>
      <c r="AO84">
        <v>1.1759999999999999</v>
      </c>
      <c r="AP84">
        <v>5.7645</v>
      </c>
      <c r="AQ84">
        <v>62.244</v>
      </c>
      <c r="AR84">
        <v>8.8320000000000007</v>
      </c>
      <c r="AS84">
        <v>9.4163999999999994</v>
      </c>
      <c r="AT84">
        <v>20.001799999999999</v>
      </c>
      <c r="AU84">
        <v>0</v>
      </c>
      <c r="AV84">
        <v>0</v>
      </c>
      <c r="AW84">
        <v>0</v>
      </c>
      <c r="AX84">
        <v>4.3840000000000003</v>
      </c>
      <c r="AY84">
        <v>0</v>
      </c>
      <c r="AZ84">
        <v>0</v>
      </c>
      <c r="BA84">
        <v>0</v>
      </c>
      <c r="BB84">
        <v>0</v>
      </c>
      <c r="BC84">
        <v>140.62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2799.1356600000008</v>
      </c>
    </row>
    <row r="85" spans="1:117">
      <c r="A85" t="s">
        <v>127</v>
      </c>
      <c r="B85">
        <v>0</v>
      </c>
      <c r="C85">
        <v>39.375</v>
      </c>
      <c r="D85">
        <v>0</v>
      </c>
      <c r="E85">
        <v>0</v>
      </c>
      <c r="F85">
        <v>21.72</v>
      </c>
      <c r="G85">
        <v>44.526000000000003</v>
      </c>
      <c r="H85">
        <v>0</v>
      </c>
      <c r="I85">
        <v>27.4</v>
      </c>
      <c r="J85">
        <v>53.704000000000001</v>
      </c>
      <c r="K85">
        <v>341.56456300000002</v>
      </c>
      <c r="L85">
        <v>653.15250000000003</v>
      </c>
      <c r="M85">
        <v>92</v>
      </c>
      <c r="N85">
        <v>56.7</v>
      </c>
      <c r="O85">
        <v>123.66562500000001</v>
      </c>
      <c r="P85">
        <v>103.5</v>
      </c>
      <c r="Q85">
        <v>9.9924999999999997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45.221499999999999</v>
      </c>
      <c r="X85">
        <v>98.34375</v>
      </c>
      <c r="Y85">
        <v>0</v>
      </c>
      <c r="Z85">
        <v>0</v>
      </c>
      <c r="AA85">
        <v>0</v>
      </c>
      <c r="AB85">
        <v>26.34008</v>
      </c>
      <c r="AC85">
        <v>0</v>
      </c>
      <c r="AD85">
        <v>9.1149000000000004</v>
      </c>
      <c r="AE85">
        <v>49.436556000000003</v>
      </c>
      <c r="AF85">
        <v>17.748000000000001</v>
      </c>
      <c r="AG85">
        <v>20.078399999999998</v>
      </c>
      <c r="AH85">
        <v>85.23</v>
      </c>
      <c r="AI85">
        <v>0</v>
      </c>
      <c r="AJ85">
        <v>0</v>
      </c>
      <c r="AK85">
        <v>26.2683</v>
      </c>
      <c r="AL85">
        <v>13.363</v>
      </c>
      <c r="AM85">
        <v>5.2786799999999996</v>
      </c>
      <c r="AN85">
        <v>0.59302999999999995</v>
      </c>
      <c r="AO85">
        <v>1.1759999999999999</v>
      </c>
      <c r="AP85">
        <v>5.7645</v>
      </c>
      <c r="AQ85">
        <v>62.244</v>
      </c>
      <c r="AR85">
        <v>8.8320000000000007</v>
      </c>
      <c r="AS85">
        <v>9.4163999999999994</v>
      </c>
      <c r="AT85">
        <v>20.001799999999999</v>
      </c>
      <c r="AU85">
        <v>0</v>
      </c>
      <c r="AV85">
        <v>0</v>
      </c>
      <c r="AW85">
        <v>0</v>
      </c>
      <c r="AX85">
        <v>4.3840000000000003</v>
      </c>
      <c r="AY85">
        <v>0</v>
      </c>
      <c r="AZ85">
        <v>0</v>
      </c>
      <c r="BA85">
        <v>0</v>
      </c>
      <c r="BB85">
        <v>0</v>
      </c>
      <c r="BC85">
        <v>140.62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2725.0400400000008</v>
      </c>
    </row>
    <row r="86" spans="1:117">
      <c r="A86" t="s">
        <v>128</v>
      </c>
      <c r="B86">
        <v>0</v>
      </c>
      <c r="C86">
        <v>39.375</v>
      </c>
      <c r="D86">
        <v>0</v>
      </c>
      <c r="E86">
        <v>0</v>
      </c>
      <c r="F86">
        <v>21.72</v>
      </c>
      <c r="G86">
        <v>44.526000000000003</v>
      </c>
      <c r="H86">
        <v>0</v>
      </c>
      <c r="I86">
        <v>27.4</v>
      </c>
      <c r="J86">
        <v>53.704000000000001</v>
      </c>
      <c r="K86">
        <v>341.56456300000002</v>
      </c>
      <c r="L86">
        <v>653.15250000000003</v>
      </c>
      <c r="M86">
        <v>92</v>
      </c>
      <c r="N86">
        <v>56.7</v>
      </c>
      <c r="O86">
        <v>123.66562500000001</v>
      </c>
      <c r="P86">
        <v>103.5</v>
      </c>
      <c r="Q86">
        <v>9.9924999999999997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45.221499999999999</v>
      </c>
      <c r="X86">
        <v>98.34375</v>
      </c>
      <c r="Y86">
        <v>0</v>
      </c>
      <c r="Z86">
        <v>0</v>
      </c>
      <c r="AA86">
        <v>0</v>
      </c>
      <c r="AB86">
        <v>13.17004</v>
      </c>
      <c r="AC86">
        <v>0</v>
      </c>
      <c r="AD86">
        <v>9.1149000000000004</v>
      </c>
      <c r="AE86">
        <v>49.436556000000003</v>
      </c>
      <c r="AF86">
        <v>17.748000000000001</v>
      </c>
      <c r="AG86">
        <v>20.078399999999998</v>
      </c>
      <c r="AH86">
        <v>66.290000000000006</v>
      </c>
      <c r="AI86">
        <v>0</v>
      </c>
      <c r="AJ86">
        <v>0</v>
      </c>
      <c r="AK86">
        <v>26.2683</v>
      </c>
      <c r="AL86">
        <v>13.363</v>
      </c>
      <c r="AM86">
        <v>3.7324000000000002</v>
      </c>
      <c r="AN86">
        <v>0.59302999999999995</v>
      </c>
      <c r="AO86">
        <v>1.1759999999999999</v>
      </c>
      <c r="AP86">
        <v>5.7645</v>
      </c>
      <c r="AQ86">
        <v>62.244</v>
      </c>
      <c r="AR86">
        <v>8.8320000000000007</v>
      </c>
      <c r="AS86">
        <v>9.4163999999999994</v>
      </c>
      <c r="AT86">
        <v>20.001799999999999</v>
      </c>
      <c r="AU86">
        <v>0</v>
      </c>
      <c r="AV86">
        <v>0</v>
      </c>
      <c r="AW86">
        <v>0</v>
      </c>
      <c r="AX86">
        <v>4.3840000000000003</v>
      </c>
      <c r="AY86">
        <v>0</v>
      </c>
      <c r="AZ86">
        <v>0</v>
      </c>
      <c r="BA86">
        <v>0</v>
      </c>
      <c r="BB86">
        <v>0</v>
      </c>
      <c r="BC86">
        <v>140.62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2691.3837200000007</v>
      </c>
    </row>
    <row r="87" spans="1:117">
      <c r="A87" t="s">
        <v>129</v>
      </c>
      <c r="B87">
        <v>0</v>
      </c>
      <c r="C87">
        <v>39.375</v>
      </c>
      <c r="D87">
        <v>0</v>
      </c>
      <c r="E87">
        <v>0</v>
      </c>
      <c r="F87">
        <v>21.72</v>
      </c>
      <c r="G87">
        <v>44.526000000000003</v>
      </c>
      <c r="H87">
        <v>0</v>
      </c>
      <c r="I87">
        <v>27.4</v>
      </c>
      <c r="J87">
        <v>53.704000000000001</v>
      </c>
      <c r="K87">
        <v>341.56456300000002</v>
      </c>
      <c r="L87">
        <v>653.15250000000003</v>
      </c>
      <c r="M87">
        <v>92</v>
      </c>
      <c r="N87">
        <v>56.7</v>
      </c>
      <c r="O87">
        <v>123.66562500000001</v>
      </c>
      <c r="P87">
        <v>103.5</v>
      </c>
      <c r="Q87">
        <v>9.9924999999999997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45.221499999999999</v>
      </c>
      <c r="X87">
        <v>98.34375</v>
      </c>
      <c r="Y87">
        <v>0</v>
      </c>
      <c r="Z87">
        <v>0</v>
      </c>
      <c r="AA87">
        <v>0</v>
      </c>
      <c r="AB87">
        <v>13.17004</v>
      </c>
      <c r="AC87">
        <v>0</v>
      </c>
      <c r="AD87">
        <v>9.1149000000000004</v>
      </c>
      <c r="AE87">
        <v>32.957704</v>
      </c>
      <c r="AF87">
        <v>17.748000000000001</v>
      </c>
      <c r="AG87">
        <v>20.078399999999998</v>
      </c>
      <c r="AH87">
        <v>46.781799999999997</v>
      </c>
      <c r="AI87">
        <v>0</v>
      </c>
      <c r="AJ87">
        <v>0</v>
      </c>
      <c r="AK87">
        <v>26.2683</v>
      </c>
      <c r="AL87">
        <v>13.363</v>
      </c>
      <c r="AM87">
        <v>0</v>
      </c>
      <c r="AN87">
        <v>0.59302999999999995</v>
      </c>
      <c r="AO87">
        <v>1.1759999999999999</v>
      </c>
      <c r="AP87">
        <v>5.7645</v>
      </c>
      <c r="AQ87">
        <v>62.244</v>
      </c>
      <c r="AR87">
        <v>8.8320000000000007</v>
      </c>
      <c r="AS87">
        <v>9.4163999999999994</v>
      </c>
      <c r="AT87">
        <v>20.001799999999999</v>
      </c>
      <c r="AU87">
        <v>0</v>
      </c>
      <c r="AV87">
        <v>0</v>
      </c>
      <c r="AW87">
        <v>0</v>
      </c>
      <c r="AX87">
        <v>4.3840000000000003</v>
      </c>
      <c r="AY87">
        <v>0</v>
      </c>
      <c r="AZ87">
        <v>0</v>
      </c>
      <c r="BA87">
        <v>0</v>
      </c>
      <c r="BB87">
        <v>0</v>
      </c>
      <c r="BC87">
        <v>140.62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2651.6642680000009</v>
      </c>
    </row>
    <row r="88" spans="1:117">
      <c r="A88" t="s">
        <v>130</v>
      </c>
      <c r="B88">
        <v>0</v>
      </c>
      <c r="C88">
        <v>39.375</v>
      </c>
      <c r="D88">
        <v>0</v>
      </c>
      <c r="E88">
        <v>0</v>
      </c>
      <c r="F88">
        <v>21.72</v>
      </c>
      <c r="G88">
        <v>44.526000000000003</v>
      </c>
      <c r="H88">
        <v>0</v>
      </c>
      <c r="I88">
        <v>27.4</v>
      </c>
      <c r="J88">
        <v>53.704000000000001</v>
      </c>
      <c r="K88">
        <v>341.56456300000002</v>
      </c>
      <c r="L88">
        <v>653.15250000000003</v>
      </c>
      <c r="M88">
        <v>92</v>
      </c>
      <c r="N88">
        <v>56.7</v>
      </c>
      <c r="O88">
        <v>123.66562500000001</v>
      </c>
      <c r="P88">
        <v>103.5</v>
      </c>
      <c r="Q88">
        <v>9.9924999999999997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45.221499999999999</v>
      </c>
      <c r="X88">
        <v>98.34375</v>
      </c>
      <c r="Y88">
        <v>0</v>
      </c>
      <c r="Z88">
        <v>0</v>
      </c>
      <c r="AA88">
        <v>0</v>
      </c>
      <c r="AB88">
        <v>13.17004</v>
      </c>
      <c r="AC88">
        <v>0</v>
      </c>
      <c r="AD88">
        <v>9.1149000000000004</v>
      </c>
      <c r="AE88">
        <v>32.957704</v>
      </c>
      <c r="AF88">
        <v>8.8740000000000006</v>
      </c>
      <c r="AG88">
        <v>20.078399999999998</v>
      </c>
      <c r="AH88">
        <v>46.781799999999997</v>
      </c>
      <c r="AI88">
        <v>0</v>
      </c>
      <c r="AJ88">
        <v>0</v>
      </c>
      <c r="AK88">
        <v>26.2683</v>
      </c>
      <c r="AL88">
        <v>13.363</v>
      </c>
      <c r="AM88">
        <v>0</v>
      </c>
      <c r="AN88">
        <v>0.59302999999999995</v>
      </c>
      <c r="AO88">
        <v>1.1759999999999999</v>
      </c>
      <c r="AP88">
        <v>5.7645</v>
      </c>
      <c r="AQ88">
        <v>62.244</v>
      </c>
      <c r="AR88">
        <v>13.247999999999999</v>
      </c>
      <c r="AS88">
        <v>9.4163999999999994</v>
      </c>
      <c r="AT88">
        <v>20.001799999999999</v>
      </c>
      <c r="AU88">
        <v>0</v>
      </c>
      <c r="AV88">
        <v>0</v>
      </c>
      <c r="AW88">
        <v>0</v>
      </c>
      <c r="AX88">
        <v>4.3840000000000003</v>
      </c>
      <c r="AY88">
        <v>0</v>
      </c>
      <c r="AZ88">
        <v>0</v>
      </c>
      <c r="BA88">
        <v>0</v>
      </c>
      <c r="BB88">
        <v>0</v>
      </c>
      <c r="BC88">
        <v>140.62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2647.2062680000008</v>
      </c>
    </row>
    <row r="89" spans="1:117">
      <c r="A89" t="s">
        <v>131</v>
      </c>
      <c r="B89">
        <v>0</v>
      </c>
      <c r="C89">
        <v>39.375</v>
      </c>
      <c r="D89">
        <v>0</v>
      </c>
      <c r="E89">
        <v>0</v>
      </c>
      <c r="F89">
        <v>21.72</v>
      </c>
      <c r="G89">
        <v>44.526000000000003</v>
      </c>
      <c r="H89">
        <v>0</v>
      </c>
      <c r="I89">
        <v>27.4</v>
      </c>
      <c r="J89">
        <v>53.704000000000001</v>
      </c>
      <c r="K89">
        <v>341.56456300000002</v>
      </c>
      <c r="L89">
        <v>653.15250000000003</v>
      </c>
      <c r="M89">
        <v>92</v>
      </c>
      <c r="N89">
        <v>56.7</v>
      </c>
      <c r="O89">
        <v>123.66562500000001</v>
      </c>
      <c r="P89">
        <v>103.5</v>
      </c>
      <c r="Q89">
        <v>9.9924999999999997</v>
      </c>
      <c r="R89">
        <v>42.392195999999998</v>
      </c>
      <c r="S89">
        <v>26.390910000000002</v>
      </c>
      <c r="T89">
        <v>0</v>
      </c>
      <c r="U89">
        <v>418.77</v>
      </c>
      <c r="V89">
        <v>20.731850000000001</v>
      </c>
      <c r="W89">
        <v>45.221499999999999</v>
      </c>
      <c r="X89">
        <v>98.34375</v>
      </c>
      <c r="Y89">
        <v>0</v>
      </c>
      <c r="Z89">
        <v>0</v>
      </c>
      <c r="AA89">
        <v>0</v>
      </c>
      <c r="AB89">
        <v>13.17004</v>
      </c>
      <c r="AC89">
        <v>0</v>
      </c>
      <c r="AD89">
        <v>0</v>
      </c>
      <c r="AE89">
        <v>32.957704</v>
      </c>
      <c r="AF89">
        <v>8.8740000000000006</v>
      </c>
      <c r="AG89">
        <v>20.078399999999998</v>
      </c>
      <c r="AH89">
        <v>46.781799999999997</v>
      </c>
      <c r="AI89">
        <v>0</v>
      </c>
      <c r="AJ89">
        <v>0</v>
      </c>
      <c r="AK89">
        <v>26.2683</v>
      </c>
      <c r="AL89">
        <v>13.363</v>
      </c>
      <c r="AM89">
        <v>0</v>
      </c>
      <c r="AN89">
        <v>0.59302999999999995</v>
      </c>
      <c r="AO89">
        <v>1.1759999999999999</v>
      </c>
      <c r="AP89">
        <v>5.7645</v>
      </c>
      <c r="AQ89">
        <v>62.244</v>
      </c>
      <c r="AR89">
        <v>49.68</v>
      </c>
      <c r="AS89">
        <v>9.4163999999999994</v>
      </c>
      <c r="AT89">
        <v>20.001799999999999</v>
      </c>
      <c r="AU89">
        <v>0</v>
      </c>
      <c r="AV89">
        <v>0</v>
      </c>
      <c r="AW89">
        <v>0</v>
      </c>
      <c r="AX89">
        <v>4.3840000000000003</v>
      </c>
      <c r="AY89">
        <v>0</v>
      </c>
      <c r="AZ89">
        <v>0</v>
      </c>
      <c r="BA89">
        <v>0</v>
      </c>
      <c r="BB89">
        <v>0</v>
      </c>
      <c r="BC89">
        <v>140.62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2674.5233680000006</v>
      </c>
    </row>
    <row r="90" spans="1:117">
      <c r="A90" t="s">
        <v>132</v>
      </c>
      <c r="B90">
        <v>0</v>
      </c>
      <c r="C90">
        <v>39.375</v>
      </c>
      <c r="D90">
        <v>0</v>
      </c>
      <c r="E90">
        <v>0</v>
      </c>
      <c r="F90">
        <v>21.72</v>
      </c>
      <c r="G90">
        <v>44.526000000000003</v>
      </c>
      <c r="H90">
        <v>0</v>
      </c>
      <c r="I90">
        <v>27.4</v>
      </c>
      <c r="J90">
        <v>53.704000000000001</v>
      </c>
      <c r="K90">
        <v>341.56456300000002</v>
      </c>
      <c r="L90">
        <v>653.15250000000003</v>
      </c>
      <c r="M90">
        <v>92</v>
      </c>
      <c r="N90">
        <v>56.7</v>
      </c>
      <c r="O90">
        <v>123.66562500000001</v>
      </c>
      <c r="P90">
        <v>103.5</v>
      </c>
      <c r="Q90">
        <v>9.9924999999999997</v>
      </c>
      <c r="R90">
        <v>42.392195999999998</v>
      </c>
      <c r="S90">
        <v>26.390910000000002</v>
      </c>
      <c r="T90">
        <v>0</v>
      </c>
      <c r="U90">
        <v>418.77</v>
      </c>
      <c r="V90">
        <v>20.731850000000001</v>
      </c>
      <c r="W90">
        <v>45.221499999999999</v>
      </c>
      <c r="X90">
        <v>98.34375</v>
      </c>
      <c r="Y90">
        <v>0</v>
      </c>
      <c r="Z90">
        <v>0</v>
      </c>
      <c r="AA90">
        <v>0</v>
      </c>
      <c r="AB90">
        <v>13.17004</v>
      </c>
      <c r="AC90">
        <v>0</v>
      </c>
      <c r="AD90">
        <v>0</v>
      </c>
      <c r="AE90">
        <v>32.957704</v>
      </c>
      <c r="AF90">
        <v>8.8740000000000006</v>
      </c>
      <c r="AG90">
        <v>20.078399999999998</v>
      </c>
      <c r="AH90">
        <v>20.834</v>
      </c>
      <c r="AI90">
        <v>0</v>
      </c>
      <c r="AJ90">
        <v>0</v>
      </c>
      <c r="AK90">
        <v>26.2683</v>
      </c>
      <c r="AL90">
        <v>13.363</v>
      </c>
      <c r="AM90">
        <v>0</v>
      </c>
      <c r="AN90">
        <v>0.59302999999999995</v>
      </c>
      <c r="AO90">
        <v>1.1759999999999999</v>
      </c>
      <c r="AP90">
        <v>5.7645</v>
      </c>
      <c r="AQ90">
        <v>46.683</v>
      </c>
      <c r="AR90">
        <v>49.68</v>
      </c>
      <c r="AS90">
        <v>9.4163999999999994</v>
      </c>
      <c r="AT90">
        <v>20.001799999999999</v>
      </c>
      <c r="AU90">
        <v>0</v>
      </c>
      <c r="AV90">
        <v>0</v>
      </c>
      <c r="AW90">
        <v>0</v>
      </c>
      <c r="AX90">
        <v>4.3840000000000003</v>
      </c>
      <c r="AY90">
        <v>0</v>
      </c>
      <c r="AZ90">
        <v>0</v>
      </c>
      <c r="BA90">
        <v>0</v>
      </c>
      <c r="BB90">
        <v>0</v>
      </c>
      <c r="BC90">
        <v>140.62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2633.0145680000001</v>
      </c>
    </row>
    <row r="91" spans="1:117">
      <c r="A91" t="s">
        <v>133</v>
      </c>
      <c r="B91">
        <v>0</v>
      </c>
      <c r="C91">
        <v>39.9</v>
      </c>
      <c r="D91">
        <v>0</v>
      </c>
      <c r="E91">
        <v>0</v>
      </c>
      <c r="F91">
        <v>21.72</v>
      </c>
      <c r="G91">
        <v>44.526000000000003</v>
      </c>
      <c r="H91">
        <v>0</v>
      </c>
      <c r="I91">
        <v>27.4</v>
      </c>
      <c r="J91">
        <v>53.704000000000001</v>
      </c>
      <c r="K91">
        <v>341.56456300000002</v>
      </c>
      <c r="L91">
        <v>653.15250000000003</v>
      </c>
      <c r="M91">
        <v>92</v>
      </c>
      <c r="N91">
        <v>56.7</v>
      </c>
      <c r="O91">
        <v>123.66562500000001</v>
      </c>
      <c r="P91">
        <v>103.5</v>
      </c>
      <c r="Q91">
        <v>9.9924999999999997</v>
      </c>
      <c r="R91">
        <v>42.392195999999998</v>
      </c>
      <c r="S91">
        <v>26.390910000000002</v>
      </c>
      <c r="T91">
        <v>0</v>
      </c>
      <c r="U91">
        <v>418.77</v>
      </c>
      <c r="V91">
        <v>20.731850000000001</v>
      </c>
      <c r="W91">
        <v>45.221499999999999</v>
      </c>
      <c r="X91">
        <v>98.34375</v>
      </c>
      <c r="Y91">
        <v>0</v>
      </c>
      <c r="Z91">
        <v>0</v>
      </c>
      <c r="AA91">
        <v>0</v>
      </c>
      <c r="AB91">
        <v>13.17004</v>
      </c>
      <c r="AC91">
        <v>0</v>
      </c>
      <c r="AD91">
        <v>0</v>
      </c>
      <c r="AE91">
        <v>16.478852</v>
      </c>
      <c r="AF91">
        <v>8.8740000000000006</v>
      </c>
      <c r="AG91">
        <v>20.078399999999998</v>
      </c>
      <c r="AH91">
        <v>20.834</v>
      </c>
      <c r="AI91">
        <v>0</v>
      </c>
      <c r="AJ91">
        <v>0</v>
      </c>
      <c r="AK91">
        <v>26.2683</v>
      </c>
      <c r="AL91">
        <v>13.363</v>
      </c>
      <c r="AM91">
        <v>0</v>
      </c>
      <c r="AN91">
        <v>0.59302999999999995</v>
      </c>
      <c r="AO91">
        <v>1.1759999999999999</v>
      </c>
      <c r="AP91">
        <v>5.7645</v>
      </c>
      <c r="AQ91">
        <v>46.62</v>
      </c>
      <c r="AR91">
        <v>8.8320000000000007</v>
      </c>
      <c r="AS91">
        <v>9.4163999999999994</v>
      </c>
      <c r="AT91">
        <v>20.001799999999999</v>
      </c>
      <c r="AU91">
        <v>0</v>
      </c>
      <c r="AV91">
        <v>0</v>
      </c>
      <c r="AW91">
        <v>0</v>
      </c>
      <c r="AX91">
        <v>4.3840000000000003</v>
      </c>
      <c r="AY91">
        <v>0</v>
      </c>
      <c r="AZ91">
        <v>0</v>
      </c>
      <c r="BA91">
        <v>0</v>
      </c>
      <c r="BB91">
        <v>0</v>
      </c>
      <c r="BC91">
        <v>140.62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2576.1497159999999</v>
      </c>
    </row>
    <row r="92" spans="1:117">
      <c r="A92" t="s">
        <v>134</v>
      </c>
      <c r="B92">
        <v>0</v>
      </c>
      <c r="C92">
        <v>39.9</v>
      </c>
      <c r="D92">
        <v>0</v>
      </c>
      <c r="E92">
        <v>0</v>
      </c>
      <c r="F92">
        <v>21.72</v>
      </c>
      <c r="G92">
        <v>44.526000000000003</v>
      </c>
      <c r="H92">
        <v>0</v>
      </c>
      <c r="I92">
        <v>27.4</v>
      </c>
      <c r="J92">
        <v>53.704000000000001</v>
      </c>
      <c r="K92">
        <v>341.56456300000002</v>
      </c>
      <c r="L92">
        <v>653.15250000000003</v>
      </c>
      <c r="M92">
        <v>92</v>
      </c>
      <c r="N92">
        <v>56.7</v>
      </c>
      <c r="O92">
        <v>123.66562500000001</v>
      </c>
      <c r="P92">
        <v>103.5</v>
      </c>
      <c r="Q92">
        <v>9.9924999999999997</v>
      </c>
      <c r="R92">
        <v>42.392195999999998</v>
      </c>
      <c r="S92">
        <v>26.390910000000002</v>
      </c>
      <c r="T92">
        <v>0</v>
      </c>
      <c r="U92">
        <v>418.77</v>
      </c>
      <c r="V92">
        <v>20.731850000000001</v>
      </c>
      <c r="W92">
        <v>45.221499999999999</v>
      </c>
      <c r="X92">
        <v>98.34375</v>
      </c>
      <c r="Y92">
        <v>0</v>
      </c>
      <c r="Z92">
        <v>0</v>
      </c>
      <c r="AA92">
        <v>0</v>
      </c>
      <c r="AB92">
        <v>13.17004</v>
      </c>
      <c r="AC92">
        <v>0</v>
      </c>
      <c r="AD92">
        <v>0</v>
      </c>
      <c r="AE92">
        <v>16.478852</v>
      </c>
      <c r="AF92">
        <v>8.8740000000000006</v>
      </c>
      <c r="AG92">
        <v>20.078399999999998</v>
      </c>
      <c r="AH92">
        <v>20.834</v>
      </c>
      <c r="AI92">
        <v>0</v>
      </c>
      <c r="AJ92">
        <v>0</v>
      </c>
      <c r="AK92">
        <v>26.2683</v>
      </c>
      <c r="AL92">
        <v>13.363</v>
      </c>
      <c r="AM92">
        <v>0</v>
      </c>
      <c r="AN92">
        <v>0.59302999999999995</v>
      </c>
      <c r="AO92">
        <v>1.1759999999999999</v>
      </c>
      <c r="AP92">
        <v>5.7645</v>
      </c>
      <c r="AQ92">
        <v>46.62</v>
      </c>
      <c r="AR92">
        <v>8.8320000000000007</v>
      </c>
      <c r="AS92">
        <v>9.4163999999999994</v>
      </c>
      <c r="AT92">
        <v>20.001799999999999</v>
      </c>
      <c r="AU92">
        <v>0</v>
      </c>
      <c r="AV92">
        <v>0</v>
      </c>
      <c r="AW92">
        <v>0</v>
      </c>
      <c r="AX92">
        <v>4.3840000000000003</v>
      </c>
      <c r="AY92">
        <v>0</v>
      </c>
      <c r="AZ92">
        <v>0</v>
      </c>
      <c r="BA92">
        <v>0</v>
      </c>
      <c r="BB92">
        <v>0</v>
      </c>
      <c r="BC92">
        <v>140.62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2576.1497159999999</v>
      </c>
    </row>
    <row r="93" spans="1:117">
      <c r="A93" t="s">
        <v>135</v>
      </c>
      <c r="B93">
        <v>0</v>
      </c>
      <c r="C93">
        <v>39.9</v>
      </c>
      <c r="D93">
        <v>0</v>
      </c>
      <c r="E93">
        <v>0</v>
      </c>
      <c r="F93">
        <v>21.72</v>
      </c>
      <c r="G93">
        <v>44.526000000000003</v>
      </c>
      <c r="H93">
        <v>0</v>
      </c>
      <c r="I93">
        <v>27.4</v>
      </c>
      <c r="J93">
        <v>53.704000000000001</v>
      </c>
      <c r="K93">
        <v>341.56456300000002</v>
      </c>
      <c r="L93">
        <v>653.15250000000003</v>
      </c>
      <c r="M93">
        <v>92</v>
      </c>
      <c r="N93">
        <v>56.7</v>
      </c>
      <c r="O93">
        <v>123.66562500000001</v>
      </c>
      <c r="P93">
        <v>103.5</v>
      </c>
      <c r="Q93">
        <v>9.9924999999999997</v>
      </c>
      <c r="R93">
        <v>42.392195999999998</v>
      </c>
      <c r="S93">
        <v>26.390910000000002</v>
      </c>
      <c r="T93">
        <v>0</v>
      </c>
      <c r="U93">
        <v>418.77</v>
      </c>
      <c r="V93">
        <v>20.731850000000001</v>
      </c>
      <c r="W93">
        <v>45.221499999999999</v>
      </c>
      <c r="X93">
        <v>98.34375</v>
      </c>
      <c r="Y93">
        <v>0</v>
      </c>
      <c r="Z93">
        <v>0</v>
      </c>
      <c r="AA93">
        <v>0</v>
      </c>
      <c r="AB93">
        <v>13.17004</v>
      </c>
      <c r="AC93">
        <v>0</v>
      </c>
      <c r="AD93">
        <v>0</v>
      </c>
      <c r="AE93">
        <v>16.478852</v>
      </c>
      <c r="AF93">
        <v>8.8740000000000006</v>
      </c>
      <c r="AG93">
        <v>20.078399999999998</v>
      </c>
      <c r="AH93">
        <v>20.834</v>
      </c>
      <c r="AI93">
        <v>0</v>
      </c>
      <c r="AJ93">
        <v>0</v>
      </c>
      <c r="AK93">
        <v>26.2683</v>
      </c>
      <c r="AL93">
        <v>13.363</v>
      </c>
      <c r="AM93">
        <v>0</v>
      </c>
      <c r="AN93">
        <v>0.59302999999999995</v>
      </c>
      <c r="AO93">
        <v>1.1759999999999999</v>
      </c>
      <c r="AP93">
        <v>5.7645</v>
      </c>
      <c r="AQ93">
        <v>31.122</v>
      </c>
      <c r="AR93">
        <v>6.6239999999999997</v>
      </c>
      <c r="AS93">
        <v>9.4163999999999994</v>
      </c>
      <c r="AT93">
        <v>20.001799999999999</v>
      </c>
      <c r="AU93">
        <v>0</v>
      </c>
      <c r="AV93">
        <v>0</v>
      </c>
      <c r="AW93">
        <v>0</v>
      </c>
      <c r="AX93">
        <v>4.3840000000000003</v>
      </c>
      <c r="AY93">
        <v>0</v>
      </c>
      <c r="AZ93">
        <v>0</v>
      </c>
      <c r="BA93">
        <v>0</v>
      </c>
      <c r="BB93">
        <v>0</v>
      </c>
      <c r="BC93">
        <v>140.62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2558.4437159999998</v>
      </c>
    </row>
    <row r="94" spans="1:117">
      <c r="A94" t="s">
        <v>136</v>
      </c>
      <c r="B94">
        <v>0</v>
      </c>
      <c r="C94">
        <v>39.9</v>
      </c>
      <c r="D94">
        <v>0</v>
      </c>
      <c r="E94">
        <v>0</v>
      </c>
      <c r="F94">
        <v>21.72</v>
      </c>
      <c r="G94">
        <v>44.526000000000003</v>
      </c>
      <c r="H94">
        <v>0</v>
      </c>
      <c r="I94">
        <v>27.4</v>
      </c>
      <c r="J94">
        <v>53.704000000000001</v>
      </c>
      <c r="K94">
        <v>341.56456300000002</v>
      </c>
      <c r="L94">
        <v>653.15250000000003</v>
      </c>
      <c r="M94">
        <v>92</v>
      </c>
      <c r="N94">
        <v>56.7</v>
      </c>
      <c r="O94">
        <v>123.66562500000001</v>
      </c>
      <c r="P94">
        <v>103.5</v>
      </c>
      <c r="Q94">
        <v>9.9924999999999997</v>
      </c>
      <c r="R94">
        <v>42.392195999999998</v>
      </c>
      <c r="S94">
        <v>26.390910000000002</v>
      </c>
      <c r="T94">
        <v>0</v>
      </c>
      <c r="U94">
        <v>418.77</v>
      </c>
      <c r="V94">
        <v>20.731850000000001</v>
      </c>
      <c r="W94">
        <v>45.221499999999999</v>
      </c>
      <c r="X94">
        <v>98.34375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16.478852</v>
      </c>
      <c r="AF94">
        <v>8.8740000000000006</v>
      </c>
      <c r="AG94">
        <v>20.078399999999998</v>
      </c>
      <c r="AH94">
        <v>20.834</v>
      </c>
      <c r="AI94">
        <v>0</v>
      </c>
      <c r="AJ94">
        <v>0</v>
      </c>
      <c r="AK94">
        <v>26.2683</v>
      </c>
      <c r="AL94">
        <v>13.363</v>
      </c>
      <c r="AM94">
        <v>0</v>
      </c>
      <c r="AN94">
        <v>0.59302999999999995</v>
      </c>
      <c r="AO94">
        <v>1.1759999999999999</v>
      </c>
      <c r="AP94">
        <v>5.7645</v>
      </c>
      <c r="AQ94">
        <v>31.122</v>
      </c>
      <c r="AR94">
        <v>6.6239999999999997</v>
      </c>
      <c r="AS94">
        <v>9.4163999999999994</v>
      </c>
      <c r="AT94">
        <v>20.001799999999999</v>
      </c>
      <c r="AU94">
        <v>0</v>
      </c>
      <c r="AV94">
        <v>0</v>
      </c>
      <c r="AW94">
        <v>0</v>
      </c>
      <c r="AX94">
        <v>4.3840000000000003</v>
      </c>
      <c r="AY94">
        <v>0</v>
      </c>
      <c r="AZ94">
        <v>0</v>
      </c>
      <c r="BA94">
        <v>0</v>
      </c>
      <c r="BB94">
        <v>0</v>
      </c>
      <c r="BC94">
        <v>140.62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2545.2736759999998</v>
      </c>
    </row>
    <row r="95" spans="1:117">
      <c r="A95" t="s">
        <v>137</v>
      </c>
      <c r="B95">
        <v>0</v>
      </c>
      <c r="C95">
        <v>39.9</v>
      </c>
      <c r="D95">
        <v>0</v>
      </c>
      <c r="E95">
        <v>0</v>
      </c>
      <c r="F95">
        <v>21.72</v>
      </c>
      <c r="G95">
        <v>44.526000000000003</v>
      </c>
      <c r="H95">
        <v>0</v>
      </c>
      <c r="I95">
        <v>27.4</v>
      </c>
      <c r="J95">
        <v>53.704000000000001</v>
      </c>
      <c r="K95">
        <v>341.56456300000002</v>
      </c>
      <c r="L95">
        <v>653.15250000000003</v>
      </c>
      <c r="M95">
        <v>92</v>
      </c>
      <c r="N95">
        <v>56.7</v>
      </c>
      <c r="O95">
        <v>123.66562500000001</v>
      </c>
      <c r="P95">
        <v>103.5</v>
      </c>
      <c r="Q95">
        <v>9.9924999999999997</v>
      </c>
      <c r="R95">
        <v>42.392195999999998</v>
      </c>
      <c r="S95">
        <v>26.390910000000002</v>
      </c>
      <c r="T95">
        <v>0</v>
      </c>
      <c r="U95">
        <v>418.77</v>
      </c>
      <c r="V95">
        <v>20.731850000000001</v>
      </c>
      <c r="W95">
        <v>45.221499999999999</v>
      </c>
      <c r="X95">
        <v>98.34375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16.478852</v>
      </c>
      <c r="AF95">
        <v>8.8740000000000006</v>
      </c>
      <c r="AG95">
        <v>20.078399999999998</v>
      </c>
      <c r="AH95">
        <v>20.834</v>
      </c>
      <c r="AI95">
        <v>0</v>
      </c>
      <c r="AJ95">
        <v>0</v>
      </c>
      <c r="AK95">
        <v>26.2683</v>
      </c>
      <c r="AL95">
        <v>13.363</v>
      </c>
      <c r="AM95">
        <v>0</v>
      </c>
      <c r="AN95">
        <v>0.59302999999999995</v>
      </c>
      <c r="AO95">
        <v>1.1759999999999999</v>
      </c>
      <c r="AP95">
        <v>5.7645</v>
      </c>
      <c r="AQ95">
        <v>31.122</v>
      </c>
      <c r="AR95">
        <v>6.6239999999999997</v>
      </c>
      <c r="AS95">
        <v>9.4163999999999994</v>
      </c>
      <c r="AT95">
        <v>20.001799999999999</v>
      </c>
      <c r="AU95">
        <v>0</v>
      </c>
      <c r="AV95">
        <v>0</v>
      </c>
      <c r="AW95">
        <v>0</v>
      </c>
      <c r="AX95">
        <v>4.3840000000000003</v>
      </c>
      <c r="AY95">
        <v>0</v>
      </c>
      <c r="AZ95">
        <v>0</v>
      </c>
      <c r="BA95">
        <v>0</v>
      </c>
      <c r="BB95">
        <v>0</v>
      </c>
      <c r="BC95">
        <v>140.62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2545.2736759999998</v>
      </c>
    </row>
    <row r="96" spans="1:117">
      <c r="A96" t="s">
        <v>138</v>
      </c>
      <c r="B96">
        <v>0</v>
      </c>
      <c r="C96">
        <v>39.9</v>
      </c>
      <c r="D96">
        <v>0</v>
      </c>
      <c r="E96">
        <v>0</v>
      </c>
      <c r="F96">
        <v>21.72</v>
      </c>
      <c r="G96">
        <v>44.526000000000003</v>
      </c>
      <c r="H96">
        <v>0</v>
      </c>
      <c r="I96">
        <v>27.4</v>
      </c>
      <c r="J96">
        <v>53.704000000000001</v>
      </c>
      <c r="K96">
        <v>341.56456300000002</v>
      </c>
      <c r="L96">
        <v>653.15250000000003</v>
      </c>
      <c r="M96">
        <v>92</v>
      </c>
      <c r="N96">
        <v>56.7</v>
      </c>
      <c r="O96">
        <v>123.66562500000001</v>
      </c>
      <c r="P96">
        <v>103.5</v>
      </c>
      <c r="Q96">
        <v>9.9924999999999997</v>
      </c>
      <c r="R96">
        <v>42.392195999999998</v>
      </c>
      <c r="S96">
        <v>26.390910000000002</v>
      </c>
      <c r="T96">
        <v>0</v>
      </c>
      <c r="U96">
        <v>418.77</v>
      </c>
      <c r="V96">
        <v>20.731850000000001</v>
      </c>
      <c r="W96">
        <v>45.221499999999999</v>
      </c>
      <c r="X96">
        <v>98.34375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16.478852</v>
      </c>
      <c r="AF96">
        <v>8.8740000000000006</v>
      </c>
      <c r="AG96">
        <v>20.078399999999998</v>
      </c>
      <c r="AH96">
        <v>20.834</v>
      </c>
      <c r="AI96">
        <v>0</v>
      </c>
      <c r="AJ96">
        <v>0</v>
      </c>
      <c r="AK96">
        <v>26.2683</v>
      </c>
      <c r="AL96">
        <v>13.363</v>
      </c>
      <c r="AM96">
        <v>0</v>
      </c>
      <c r="AN96">
        <v>0.59302999999999995</v>
      </c>
      <c r="AO96">
        <v>1.1759999999999999</v>
      </c>
      <c r="AP96">
        <v>5.7645</v>
      </c>
      <c r="AQ96">
        <v>31.122</v>
      </c>
      <c r="AR96">
        <v>6.6239999999999997</v>
      </c>
      <c r="AS96">
        <v>9.0128400000000006</v>
      </c>
      <c r="AT96">
        <v>20.001799999999999</v>
      </c>
      <c r="AU96">
        <v>0</v>
      </c>
      <c r="AV96">
        <v>0</v>
      </c>
      <c r="AW96">
        <v>0</v>
      </c>
      <c r="AX96">
        <v>4.3840000000000003</v>
      </c>
      <c r="AY96">
        <v>0</v>
      </c>
      <c r="AZ96">
        <v>0</v>
      </c>
      <c r="BA96">
        <v>0</v>
      </c>
      <c r="BB96">
        <v>0</v>
      </c>
      <c r="BC96">
        <v>140.62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2544.8701159999996</v>
      </c>
    </row>
    <row r="97" spans="1:117">
      <c r="A97" t="s">
        <v>139</v>
      </c>
      <c r="B97">
        <v>0</v>
      </c>
      <c r="C97">
        <v>39.9</v>
      </c>
      <c r="D97">
        <v>0</v>
      </c>
      <c r="E97">
        <v>0</v>
      </c>
      <c r="F97">
        <v>21.72</v>
      </c>
      <c r="G97">
        <v>44.526000000000003</v>
      </c>
      <c r="H97">
        <v>0</v>
      </c>
      <c r="I97">
        <v>27.4</v>
      </c>
      <c r="J97">
        <v>53.704000000000001</v>
      </c>
      <c r="K97">
        <v>341.56456300000002</v>
      </c>
      <c r="L97">
        <v>653.15250000000003</v>
      </c>
      <c r="M97">
        <v>92</v>
      </c>
      <c r="N97">
        <v>56.7</v>
      </c>
      <c r="O97">
        <v>123.66562500000001</v>
      </c>
      <c r="P97">
        <v>103.5</v>
      </c>
      <c r="Q97">
        <v>9.9924999999999997</v>
      </c>
      <c r="R97">
        <v>42.392195999999998</v>
      </c>
      <c r="S97">
        <v>26.390910000000002</v>
      </c>
      <c r="T97">
        <v>0</v>
      </c>
      <c r="U97">
        <v>418.77</v>
      </c>
      <c r="V97">
        <v>20.731850000000001</v>
      </c>
      <c r="W97">
        <v>45.221499999999999</v>
      </c>
      <c r="X97">
        <v>98.34375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16.478852</v>
      </c>
      <c r="AF97">
        <v>8.8740000000000006</v>
      </c>
      <c r="AG97">
        <v>20.078399999999998</v>
      </c>
      <c r="AH97">
        <v>20.834</v>
      </c>
      <c r="AI97">
        <v>0</v>
      </c>
      <c r="AJ97">
        <v>0</v>
      </c>
      <c r="AK97">
        <v>26.2683</v>
      </c>
      <c r="AL97">
        <v>12.782</v>
      </c>
      <c r="AM97">
        <v>0</v>
      </c>
      <c r="AN97">
        <v>0.59302999999999995</v>
      </c>
      <c r="AO97">
        <v>1.1759999999999999</v>
      </c>
      <c r="AP97">
        <v>5.1239999999999997</v>
      </c>
      <c r="AQ97">
        <v>31.122</v>
      </c>
      <c r="AR97">
        <v>6.6239999999999997</v>
      </c>
      <c r="AS97">
        <v>9.0128400000000006</v>
      </c>
      <c r="AT97">
        <v>20.001799999999999</v>
      </c>
      <c r="AU97">
        <v>0</v>
      </c>
      <c r="AV97">
        <v>0</v>
      </c>
      <c r="AW97">
        <v>0</v>
      </c>
      <c r="AX97">
        <v>4.3840000000000003</v>
      </c>
      <c r="AY97">
        <v>0</v>
      </c>
      <c r="AZ97">
        <v>0</v>
      </c>
      <c r="BA97">
        <v>0</v>
      </c>
      <c r="BB97">
        <v>0</v>
      </c>
      <c r="BC97">
        <v>140.62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2543.6486159999995</v>
      </c>
    </row>
    <row r="98" spans="1:117">
      <c r="A98" t="s">
        <v>140</v>
      </c>
      <c r="B98">
        <v>0</v>
      </c>
      <c r="C98">
        <v>39.9</v>
      </c>
      <c r="D98">
        <v>0</v>
      </c>
      <c r="E98">
        <v>0</v>
      </c>
      <c r="F98">
        <v>21.72</v>
      </c>
      <c r="G98">
        <v>44.526000000000003</v>
      </c>
      <c r="H98">
        <v>0</v>
      </c>
      <c r="I98">
        <v>27.4</v>
      </c>
      <c r="J98">
        <v>53.704000000000001</v>
      </c>
      <c r="K98">
        <v>341.56456300000002</v>
      </c>
      <c r="L98">
        <v>653.15250000000003</v>
      </c>
      <c r="M98">
        <v>92</v>
      </c>
      <c r="N98">
        <v>56.7</v>
      </c>
      <c r="O98">
        <v>123.66562500000001</v>
      </c>
      <c r="P98">
        <v>103.5</v>
      </c>
      <c r="Q98">
        <v>9.9924999999999997</v>
      </c>
      <c r="R98">
        <v>42.392195999999998</v>
      </c>
      <c r="S98">
        <v>26.390910000000002</v>
      </c>
      <c r="T98">
        <v>0</v>
      </c>
      <c r="U98">
        <v>418.77</v>
      </c>
      <c r="V98">
        <v>20.731850000000001</v>
      </c>
      <c r="W98">
        <v>45.221499999999999</v>
      </c>
      <c r="X98">
        <v>98.34375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16.478852</v>
      </c>
      <c r="AF98">
        <v>8.8740000000000006</v>
      </c>
      <c r="AG98">
        <v>20.078399999999998</v>
      </c>
      <c r="AH98">
        <v>20.834</v>
      </c>
      <c r="AI98">
        <v>0</v>
      </c>
      <c r="AJ98">
        <v>0</v>
      </c>
      <c r="AK98">
        <v>26.2683</v>
      </c>
      <c r="AL98">
        <v>12.782</v>
      </c>
      <c r="AM98">
        <v>0</v>
      </c>
      <c r="AN98">
        <v>0.59302999999999995</v>
      </c>
      <c r="AO98">
        <v>1.1759999999999999</v>
      </c>
      <c r="AP98">
        <v>5.1239999999999997</v>
      </c>
      <c r="AQ98">
        <v>31.122</v>
      </c>
      <c r="AR98">
        <v>6.6239999999999997</v>
      </c>
      <c r="AS98">
        <v>9.0128400000000006</v>
      </c>
      <c r="AT98">
        <v>20.001799999999999</v>
      </c>
      <c r="AU98">
        <v>0</v>
      </c>
      <c r="AV98">
        <v>0</v>
      </c>
      <c r="AW98">
        <v>0</v>
      </c>
      <c r="AX98">
        <v>4.3840000000000003</v>
      </c>
      <c r="AY98">
        <v>0</v>
      </c>
      <c r="AZ98">
        <v>0</v>
      </c>
      <c r="BA98">
        <v>0</v>
      </c>
      <c r="BB98">
        <v>0</v>
      </c>
      <c r="BC98">
        <v>140.62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2543.6486159999995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0.96468750000000081</v>
      </c>
      <c r="D99">
        <f t="shared" si="2"/>
        <v>0</v>
      </c>
      <c r="E99">
        <f t="shared" si="2"/>
        <v>0</v>
      </c>
      <c r="F99">
        <f t="shared" si="2"/>
        <v>0.77879774999999918</v>
      </c>
      <c r="G99">
        <f t="shared" si="2"/>
        <v>0.7178459999999991</v>
      </c>
      <c r="H99">
        <f t="shared" si="2"/>
        <v>0</v>
      </c>
      <c r="I99">
        <f t="shared" si="2"/>
        <v>0.91543400000000019</v>
      </c>
      <c r="J99">
        <f t="shared" si="2"/>
        <v>0.96996000000000215</v>
      </c>
      <c r="K99">
        <f t="shared" si="2"/>
        <v>8.1975495120000001</v>
      </c>
      <c r="L99">
        <f t="shared" si="2"/>
        <v>15.675659999999962</v>
      </c>
      <c r="M99">
        <f t="shared" si="2"/>
        <v>2.2080000000000002</v>
      </c>
      <c r="N99">
        <f t="shared" si="2"/>
        <v>1.3607999999999978</v>
      </c>
      <c r="O99">
        <f t="shared" si="2"/>
        <v>2.9679749999999947</v>
      </c>
      <c r="P99">
        <f t="shared" si="2"/>
        <v>2.4466874999999999</v>
      </c>
      <c r="Q99">
        <f t="shared" si="2"/>
        <v>0.23981999999999951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10.010384999999989</v>
      </c>
      <c r="V99">
        <f t="shared" si="2"/>
        <v>0.49756439999999885</v>
      </c>
      <c r="W99">
        <f t="shared" si="2"/>
        <v>1.0853160000000011</v>
      </c>
      <c r="X99">
        <f t="shared" si="2"/>
        <v>2.3602500000000002</v>
      </c>
      <c r="Y99">
        <f t="shared" si="2"/>
        <v>0</v>
      </c>
      <c r="Z99">
        <f t="shared" si="2"/>
        <v>6.9608000000000017E-2</v>
      </c>
      <c r="AA99">
        <f t="shared" si="2"/>
        <v>0.14219131000000002</v>
      </c>
      <c r="AB99">
        <f t="shared" si="2"/>
        <v>0.25023076</v>
      </c>
      <c r="AC99">
        <f t="shared" si="2"/>
        <v>6.333636899999999E-2</v>
      </c>
      <c r="AD99">
        <f t="shared" si="2"/>
        <v>0.16789910000000002</v>
      </c>
      <c r="AE99">
        <f t="shared" si="2"/>
        <v>0.64679494100000023</v>
      </c>
      <c r="AF99">
        <f t="shared" si="2"/>
        <v>0.33454980000000029</v>
      </c>
      <c r="AG99">
        <f t="shared" si="2"/>
        <v>0.48188160000000102</v>
      </c>
      <c r="AH99">
        <f t="shared" si="2"/>
        <v>1.0350710000000003</v>
      </c>
      <c r="AI99">
        <f t="shared" si="2"/>
        <v>7.882797900000002E-2</v>
      </c>
      <c r="AJ99">
        <f t="shared" si="2"/>
        <v>0</v>
      </c>
      <c r="AK99">
        <f t="shared" si="2"/>
        <v>0.63043920000000031</v>
      </c>
      <c r="AL99">
        <f t="shared" si="2"/>
        <v>0.503000750000001</v>
      </c>
      <c r="AM99">
        <f t="shared" si="2"/>
        <v>6.6660663999999981E-2</v>
      </c>
      <c r="AN99">
        <f t="shared" si="2"/>
        <v>1.4232719999999982E-2</v>
      </c>
      <c r="AO99">
        <f t="shared" si="2"/>
        <v>3.0723000000000035E-2</v>
      </c>
      <c r="AP99">
        <f t="shared" si="2"/>
        <v>0.14891625000000003</v>
      </c>
      <c r="AQ99">
        <f t="shared" si="2"/>
        <v>0.6564599999999996</v>
      </c>
      <c r="AR99">
        <f t="shared" si="2"/>
        <v>0.34124640000000028</v>
      </c>
      <c r="AS99">
        <f t="shared" si="2"/>
        <v>0.29517723500000004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8.4165000000000073E-2</v>
      </c>
      <c r="AX99">
        <f t="shared" si="2"/>
        <v>0.12795800000000018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3.2918300000000049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62.988770484000007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E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1" t="s">
        <v>43</v>
      </c>
      <c r="AT2" s="201" t="s">
        <v>340</v>
      </c>
      <c r="AU2" s="126"/>
      <c r="AV2" s="201" t="s">
        <v>347</v>
      </c>
      <c r="AW2" s="201" t="s">
        <v>348</v>
      </c>
      <c r="AX2" s="201" t="s">
        <v>349</v>
      </c>
      <c r="AY2" t="s">
        <v>419</v>
      </c>
      <c r="AZ2" t="s">
        <v>420</v>
      </c>
      <c r="BA2" t="s">
        <v>426</v>
      </c>
      <c r="BB2" t="s">
        <v>430</v>
      </c>
      <c r="BC2" t="s">
        <v>382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341.56009999999998</v>
      </c>
      <c r="L3">
        <v>550.42499999999995</v>
      </c>
      <c r="M3">
        <v>91.042416000000003</v>
      </c>
      <c r="N3">
        <v>56.7</v>
      </c>
      <c r="O3">
        <v>123.66562500000001</v>
      </c>
      <c r="P3">
        <v>103.5</v>
      </c>
      <c r="Q3">
        <v>5.3875999999999999</v>
      </c>
      <c r="R3">
        <v>42.390099999999997</v>
      </c>
      <c r="S3">
        <v>16.362053</v>
      </c>
      <c r="T3">
        <v>0</v>
      </c>
      <c r="U3">
        <v>415.125</v>
      </c>
      <c r="V3">
        <v>20.73</v>
      </c>
      <c r="W3">
        <v>45.22</v>
      </c>
      <c r="X3">
        <v>98.34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16.478852</v>
      </c>
      <c r="AF3">
        <v>8.8740000000000006</v>
      </c>
      <c r="AG3">
        <v>20.078399999999998</v>
      </c>
      <c r="AH3">
        <v>20.834</v>
      </c>
      <c r="AI3">
        <v>0</v>
      </c>
      <c r="AJ3">
        <v>0</v>
      </c>
      <c r="AK3">
        <v>26.2683</v>
      </c>
      <c r="AL3">
        <v>2.3239999999999998</v>
      </c>
      <c r="AM3">
        <v>0</v>
      </c>
      <c r="AN3">
        <v>0.59302999999999995</v>
      </c>
      <c r="AO3">
        <v>2.6459999999999999</v>
      </c>
      <c r="AP3">
        <v>5.1239999999999997</v>
      </c>
      <c r="AQ3">
        <v>0</v>
      </c>
      <c r="AR3">
        <v>49.68</v>
      </c>
      <c r="AS3">
        <v>31.897382</v>
      </c>
      <c r="AT3">
        <v>19.100542999999998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1.85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2116.1964010000002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341.56009999999998</v>
      </c>
      <c r="L4">
        <v>480.42500000000001</v>
      </c>
      <c r="M4">
        <v>92</v>
      </c>
      <c r="N4">
        <v>56.7</v>
      </c>
      <c r="O4">
        <v>123.66562500000001</v>
      </c>
      <c r="P4">
        <v>103.5</v>
      </c>
      <c r="Q4">
        <v>5.3875999999999999</v>
      </c>
      <c r="R4">
        <v>42.390099999999997</v>
      </c>
      <c r="S4">
        <v>13.5905</v>
      </c>
      <c r="T4">
        <v>0</v>
      </c>
      <c r="U4">
        <v>415.125</v>
      </c>
      <c r="V4">
        <v>20.73</v>
      </c>
      <c r="W4">
        <v>45.22</v>
      </c>
      <c r="X4">
        <v>98.34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16.478852</v>
      </c>
      <c r="AF4">
        <v>8.8740000000000006</v>
      </c>
      <c r="AG4">
        <v>20.078399999999998</v>
      </c>
      <c r="AH4">
        <v>20.834</v>
      </c>
      <c r="AI4">
        <v>0</v>
      </c>
      <c r="AJ4">
        <v>0</v>
      </c>
      <c r="AK4">
        <v>26.2683</v>
      </c>
      <c r="AL4">
        <v>2.3239999999999998</v>
      </c>
      <c r="AM4">
        <v>0</v>
      </c>
      <c r="AN4">
        <v>0.59302999999999995</v>
      </c>
      <c r="AO4">
        <v>2.6459999999999999</v>
      </c>
      <c r="AP4">
        <v>5.1239999999999997</v>
      </c>
      <c r="AQ4">
        <v>0</v>
      </c>
      <c r="AR4">
        <v>49.68</v>
      </c>
      <c r="AS4">
        <v>31.897382</v>
      </c>
      <c r="AT4">
        <v>19.023427000000002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2042.4553160000005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341.56009999999998</v>
      </c>
      <c r="L5">
        <v>410.42500000000001</v>
      </c>
      <c r="M5">
        <v>92</v>
      </c>
      <c r="N5">
        <v>56.7</v>
      </c>
      <c r="O5">
        <v>123.66562500000001</v>
      </c>
      <c r="P5">
        <v>103.5</v>
      </c>
      <c r="Q5">
        <v>5.3875999999999999</v>
      </c>
      <c r="R5">
        <v>34.622999999999998</v>
      </c>
      <c r="S5">
        <v>13.5905</v>
      </c>
      <c r="T5">
        <v>0</v>
      </c>
      <c r="U5">
        <v>415.125</v>
      </c>
      <c r="V5">
        <v>20.73</v>
      </c>
      <c r="W5">
        <v>45.22</v>
      </c>
      <c r="X5">
        <v>98.34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16.478852</v>
      </c>
      <c r="AF5">
        <v>8.8740000000000006</v>
      </c>
      <c r="AG5">
        <v>20.078399999999998</v>
      </c>
      <c r="AH5">
        <v>20.834</v>
      </c>
      <c r="AI5">
        <v>0</v>
      </c>
      <c r="AJ5">
        <v>0</v>
      </c>
      <c r="AK5">
        <v>26.2683</v>
      </c>
      <c r="AL5">
        <v>24.402000000000001</v>
      </c>
      <c r="AM5">
        <v>0</v>
      </c>
      <c r="AN5">
        <v>0.59302999999999995</v>
      </c>
      <c r="AO5">
        <v>2.6459999999999999</v>
      </c>
      <c r="AP5">
        <v>5.1239999999999997</v>
      </c>
      <c r="AQ5">
        <v>0</v>
      </c>
      <c r="AR5">
        <v>10.1568</v>
      </c>
      <c r="AS5">
        <v>31.897382</v>
      </c>
      <c r="AT5">
        <v>18.452932000000001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1946.6725210000002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306.56009999999998</v>
      </c>
      <c r="L6">
        <v>358.42500000000001</v>
      </c>
      <c r="M6">
        <v>92</v>
      </c>
      <c r="N6">
        <v>56.7</v>
      </c>
      <c r="O6">
        <v>123.66562500000001</v>
      </c>
      <c r="P6">
        <v>103.5</v>
      </c>
      <c r="Q6">
        <v>5.3875999999999999</v>
      </c>
      <c r="R6">
        <v>34.622999999999998</v>
      </c>
      <c r="S6">
        <v>13.5905</v>
      </c>
      <c r="T6">
        <v>0</v>
      </c>
      <c r="U6">
        <v>415.125</v>
      </c>
      <c r="V6">
        <v>20.73</v>
      </c>
      <c r="W6">
        <v>45.22</v>
      </c>
      <c r="X6">
        <v>98.34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16.478852</v>
      </c>
      <c r="AF6">
        <v>8.8740000000000006</v>
      </c>
      <c r="AG6">
        <v>20.078399999999998</v>
      </c>
      <c r="AH6">
        <v>20.834</v>
      </c>
      <c r="AI6">
        <v>0</v>
      </c>
      <c r="AJ6">
        <v>0</v>
      </c>
      <c r="AK6">
        <v>26.2683</v>
      </c>
      <c r="AL6">
        <v>70.882000000000005</v>
      </c>
      <c r="AM6">
        <v>0</v>
      </c>
      <c r="AN6">
        <v>0.59302999999999995</v>
      </c>
      <c r="AO6">
        <v>2.6459999999999999</v>
      </c>
      <c r="AP6">
        <v>5.1239999999999997</v>
      </c>
      <c r="AQ6">
        <v>0</v>
      </c>
      <c r="AR6">
        <v>10.1568</v>
      </c>
      <c r="AS6">
        <v>31.897382</v>
      </c>
      <c r="AT6">
        <v>17.852594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1905.5521830000002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299.48320000000001</v>
      </c>
      <c r="L7">
        <v>358.42500000000001</v>
      </c>
      <c r="M7">
        <v>92</v>
      </c>
      <c r="N7">
        <v>56.7</v>
      </c>
      <c r="O7">
        <v>123.66562500000001</v>
      </c>
      <c r="P7">
        <v>103.5</v>
      </c>
      <c r="Q7">
        <v>5.3875999999999999</v>
      </c>
      <c r="R7">
        <v>34.622999999999998</v>
      </c>
      <c r="S7">
        <v>13.5905</v>
      </c>
      <c r="T7">
        <v>0</v>
      </c>
      <c r="U7">
        <v>415.125</v>
      </c>
      <c r="V7">
        <v>20.73</v>
      </c>
      <c r="W7">
        <v>45.22</v>
      </c>
      <c r="X7">
        <v>98.34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16.478852</v>
      </c>
      <c r="AF7">
        <v>8.8740000000000006</v>
      </c>
      <c r="AG7">
        <v>20.078399999999998</v>
      </c>
      <c r="AH7">
        <v>20.834</v>
      </c>
      <c r="AI7">
        <v>0</v>
      </c>
      <c r="AJ7">
        <v>0</v>
      </c>
      <c r="AK7">
        <v>26.2683</v>
      </c>
      <c r="AL7">
        <v>70.882000000000005</v>
      </c>
      <c r="AM7">
        <v>0</v>
      </c>
      <c r="AN7">
        <v>0.59302999999999995</v>
      </c>
      <c r="AO7">
        <v>2.6459999999999999</v>
      </c>
      <c r="AP7">
        <v>12.169499999999999</v>
      </c>
      <c r="AQ7">
        <v>0</v>
      </c>
      <c r="AR7">
        <v>10.1568</v>
      </c>
      <c r="AS7">
        <v>31.897382</v>
      </c>
      <c r="AT7">
        <v>18.210312999999999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1905.8785020000005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299.48320000000001</v>
      </c>
      <c r="L8">
        <v>358.42500000000001</v>
      </c>
      <c r="M8">
        <v>92</v>
      </c>
      <c r="N8">
        <v>56.7</v>
      </c>
      <c r="O8">
        <v>123.66562500000001</v>
      </c>
      <c r="P8">
        <v>103.5</v>
      </c>
      <c r="Q8">
        <v>5.3875999999999999</v>
      </c>
      <c r="R8">
        <v>34.622999999999998</v>
      </c>
      <c r="S8">
        <v>13.5905</v>
      </c>
      <c r="T8">
        <v>0</v>
      </c>
      <c r="U8">
        <v>415.125</v>
      </c>
      <c r="V8">
        <v>20.73</v>
      </c>
      <c r="W8">
        <v>45.22</v>
      </c>
      <c r="X8">
        <v>98.34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16.478852</v>
      </c>
      <c r="AF8">
        <v>8.8740000000000006</v>
      </c>
      <c r="AG8">
        <v>20.078399999999998</v>
      </c>
      <c r="AH8">
        <v>20.834</v>
      </c>
      <c r="AI8">
        <v>0</v>
      </c>
      <c r="AJ8">
        <v>0</v>
      </c>
      <c r="AK8">
        <v>26.2683</v>
      </c>
      <c r="AL8">
        <v>70.882000000000005</v>
      </c>
      <c r="AM8">
        <v>0</v>
      </c>
      <c r="AN8">
        <v>0.59302999999999995</v>
      </c>
      <c r="AO8">
        <v>2.6459999999999999</v>
      </c>
      <c r="AP8">
        <v>12.169499999999999</v>
      </c>
      <c r="AQ8">
        <v>0</v>
      </c>
      <c r="AR8">
        <v>10.1568</v>
      </c>
      <c r="AS8">
        <v>31.897382</v>
      </c>
      <c r="AT8">
        <v>17.202999999999999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1904.8711890000004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299.48320000000001</v>
      </c>
      <c r="L9">
        <v>358.42500000000001</v>
      </c>
      <c r="M9">
        <v>92</v>
      </c>
      <c r="N9">
        <v>56.7</v>
      </c>
      <c r="O9">
        <v>123.66562500000001</v>
      </c>
      <c r="P9">
        <v>103.5</v>
      </c>
      <c r="Q9">
        <v>5.3875999999999999</v>
      </c>
      <c r="R9">
        <v>34.622999999999998</v>
      </c>
      <c r="S9">
        <v>13.5905</v>
      </c>
      <c r="T9">
        <v>0</v>
      </c>
      <c r="U9">
        <v>415.125</v>
      </c>
      <c r="V9">
        <v>20.73</v>
      </c>
      <c r="W9">
        <v>45.22</v>
      </c>
      <c r="X9">
        <v>98.34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8.8740000000000006</v>
      </c>
      <c r="AG9">
        <v>20.078399999999998</v>
      </c>
      <c r="AH9">
        <v>0</v>
      </c>
      <c r="AI9">
        <v>0</v>
      </c>
      <c r="AJ9">
        <v>0</v>
      </c>
      <c r="AK9">
        <v>26.2683</v>
      </c>
      <c r="AL9">
        <v>70.882000000000005</v>
      </c>
      <c r="AM9">
        <v>0</v>
      </c>
      <c r="AN9">
        <v>0.59302999999999995</v>
      </c>
      <c r="AO9">
        <v>1.764</v>
      </c>
      <c r="AP9">
        <v>12.169499999999999</v>
      </c>
      <c r="AQ9">
        <v>0</v>
      </c>
      <c r="AR9">
        <v>10.1568</v>
      </c>
      <c r="AS9">
        <v>11.03064</v>
      </c>
      <c r="AT9">
        <v>15.716084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1860.8015310000001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299.48320000000001</v>
      </c>
      <c r="L10">
        <v>358.42500000000001</v>
      </c>
      <c r="M10">
        <v>92</v>
      </c>
      <c r="N10">
        <v>56.7</v>
      </c>
      <c r="O10">
        <v>123.66562500000001</v>
      </c>
      <c r="P10">
        <v>103.5</v>
      </c>
      <c r="Q10">
        <v>5.3875999999999999</v>
      </c>
      <c r="R10">
        <v>34.622999999999998</v>
      </c>
      <c r="S10">
        <v>13.5905</v>
      </c>
      <c r="T10">
        <v>0</v>
      </c>
      <c r="U10">
        <v>415.125</v>
      </c>
      <c r="V10">
        <v>20.73</v>
      </c>
      <c r="W10">
        <v>45.22</v>
      </c>
      <c r="X10">
        <v>98.34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8.8740000000000006</v>
      </c>
      <c r="AG10">
        <v>20.078399999999998</v>
      </c>
      <c r="AH10">
        <v>0</v>
      </c>
      <c r="AI10">
        <v>0</v>
      </c>
      <c r="AJ10">
        <v>0</v>
      </c>
      <c r="AK10">
        <v>26.2683</v>
      </c>
      <c r="AL10">
        <v>13.363</v>
      </c>
      <c r="AM10">
        <v>0</v>
      </c>
      <c r="AN10">
        <v>0.59302999999999995</v>
      </c>
      <c r="AO10">
        <v>1.764</v>
      </c>
      <c r="AP10">
        <v>12.169499999999999</v>
      </c>
      <c r="AQ10">
        <v>0</v>
      </c>
      <c r="AR10">
        <v>10.1568</v>
      </c>
      <c r="AS10">
        <v>9.4163999999999994</v>
      </c>
      <c r="AT10">
        <v>16.817209999999999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1802.7694170000002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299.48320000000001</v>
      </c>
      <c r="L11">
        <v>358.42500000000001</v>
      </c>
      <c r="M11">
        <v>92</v>
      </c>
      <c r="N11">
        <v>56.7</v>
      </c>
      <c r="O11">
        <v>123.66562500000001</v>
      </c>
      <c r="P11">
        <v>103.5</v>
      </c>
      <c r="Q11">
        <v>5.3875999999999999</v>
      </c>
      <c r="R11">
        <v>34.622999999999998</v>
      </c>
      <c r="S11">
        <v>13.5905</v>
      </c>
      <c r="T11">
        <v>0</v>
      </c>
      <c r="U11">
        <v>415.125</v>
      </c>
      <c r="V11">
        <v>20.73</v>
      </c>
      <c r="W11">
        <v>45.22</v>
      </c>
      <c r="X11">
        <v>98.34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8.8740000000000006</v>
      </c>
      <c r="AG11">
        <v>20.078399999999998</v>
      </c>
      <c r="AH11">
        <v>0</v>
      </c>
      <c r="AI11">
        <v>0</v>
      </c>
      <c r="AJ11">
        <v>0</v>
      </c>
      <c r="AK11">
        <v>26.2683</v>
      </c>
      <c r="AL11">
        <v>13.363</v>
      </c>
      <c r="AM11">
        <v>0</v>
      </c>
      <c r="AN11">
        <v>0.59302999999999995</v>
      </c>
      <c r="AO11">
        <v>1.764</v>
      </c>
      <c r="AP11">
        <v>5.1239999999999997</v>
      </c>
      <c r="AQ11">
        <v>0</v>
      </c>
      <c r="AR11">
        <v>10.1568</v>
      </c>
      <c r="AS11">
        <v>9.4163999999999994</v>
      </c>
      <c r="AT11">
        <v>16.103127000000001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1795.0098340000004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299.48320000000001</v>
      </c>
      <c r="L12">
        <v>358.42500000000001</v>
      </c>
      <c r="M12">
        <v>92</v>
      </c>
      <c r="N12">
        <v>56.7</v>
      </c>
      <c r="O12">
        <v>123.66562500000001</v>
      </c>
      <c r="P12">
        <v>103.5</v>
      </c>
      <c r="Q12">
        <v>5.3875999999999999</v>
      </c>
      <c r="R12">
        <v>34.622999999999998</v>
      </c>
      <c r="S12">
        <v>13.5905</v>
      </c>
      <c r="T12">
        <v>0</v>
      </c>
      <c r="U12">
        <v>415.125</v>
      </c>
      <c r="V12">
        <v>20.73</v>
      </c>
      <c r="W12">
        <v>45.22</v>
      </c>
      <c r="X12">
        <v>98.34</v>
      </c>
      <c r="Y12">
        <v>0</v>
      </c>
      <c r="Z12">
        <v>1.1000000000000001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8.8740000000000006</v>
      </c>
      <c r="AG12">
        <v>20.078399999999998</v>
      </c>
      <c r="AH12">
        <v>0</v>
      </c>
      <c r="AI12">
        <v>0</v>
      </c>
      <c r="AJ12">
        <v>0</v>
      </c>
      <c r="AK12">
        <v>26.2683</v>
      </c>
      <c r="AL12">
        <v>13.363</v>
      </c>
      <c r="AM12">
        <v>0</v>
      </c>
      <c r="AN12">
        <v>0.59302999999999995</v>
      </c>
      <c r="AO12">
        <v>1.764</v>
      </c>
      <c r="AP12">
        <v>5.1239999999999997</v>
      </c>
      <c r="AQ12">
        <v>0</v>
      </c>
      <c r="AR12">
        <v>10.1568</v>
      </c>
      <c r="AS12">
        <v>9.4163999999999994</v>
      </c>
      <c r="AT12">
        <v>13.087866999999999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1793.0945740000002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299.48320000000001</v>
      </c>
      <c r="L13">
        <v>358.42500000000001</v>
      </c>
      <c r="M13">
        <v>92</v>
      </c>
      <c r="N13">
        <v>56.7</v>
      </c>
      <c r="O13">
        <v>123.66562500000001</v>
      </c>
      <c r="P13">
        <v>103.5</v>
      </c>
      <c r="Q13">
        <v>5.3875999999999999</v>
      </c>
      <c r="R13">
        <v>34.622999999999998</v>
      </c>
      <c r="S13">
        <v>13.5905</v>
      </c>
      <c r="T13">
        <v>0</v>
      </c>
      <c r="U13">
        <v>415.125</v>
      </c>
      <c r="V13">
        <v>20.73</v>
      </c>
      <c r="W13">
        <v>45.22</v>
      </c>
      <c r="X13">
        <v>98.34</v>
      </c>
      <c r="Y13">
        <v>0</v>
      </c>
      <c r="Z13">
        <v>6.5208000000000004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8.8740000000000006</v>
      </c>
      <c r="AG13">
        <v>20.078399999999998</v>
      </c>
      <c r="AH13">
        <v>0</v>
      </c>
      <c r="AI13">
        <v>0</v>
      </c>
      <c r="AJ13">
        <v>0</v>
      </c>
      <c r="AK13">
        <v>26.2683</v>
      </c>
      <c r="AL13">
        <v>13.363</v>
      </c>
      <c r="AM13">
        <v>0</v>
      </c>
      <c r="AN13">
        <v>0.59302999999999995</v>
      </c>
      <c r="AO13">
        <v>1.764</v>
      </c>
      <c r="AP13">
        <v>5.1239999999999997</v>
      </c>
      <c r="AQ13">
        <v>0</v>
      </c>
      <c r="AR13">
        <v>10.1568</v>
      </c>
      <c r="AS13">
        <v>9.4163999999999994</v>
      </c>
      <c r="AT13">
        <v>14.569879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1799.9973860000002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299.48320000000001</v>
      </c>
      <c r="L14">
        <v>358.42500000000001</v>
      </c>
      <c r="M14">
        <v>92</v>
      </c>
      <c r="N14">
        <v>56.7</v>
      </c>
      <c r="O14">
        <v>123.66562500000001</v>
      </c>
      <c r="P14">
        <v>103.5</v>
      </c>
      <c r="Q14">
        <v>5.3875999999999999</v>
      </c>
      <c r="R14">
        <v>34.622999999999998</v>
      </c>
      <c r="S14">
        <v>13.5905</v>
      </c>
      <c r="T14">
        <v>0</v>
      </c>
      <c r="U14">
        <v>415.125</v>
      </c>
      <c r="V14">
        <v>20.73</v>
      </c>
      <c r="W14">
        <v>45.22</v>
      </c>
      <c r="X14">
        <v>98.34</v>
      </c>
      <c r="Y14">
        <v>0</v>
      </c>
      <c r="Z14">
        <v>6.5208000000000004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8.8740000000000006</v>
      </c>
      <c r="AG14">
        <v>20.078399999999998</v>
      </c>
      <c r="AH14">
        <v>0</v>
      </c>
      <c r="AI14">
        <v>0</v>
      </c>
      <c r="AJ14">
        <v>0</v>
      </c>
      <c r="AK14">
        <v>26.2683</v>
      </c>
      <c r="AL14">
        <v>13.363</v>
      </c>
      <c r="AM14">
        <v>0</v>
      </c>
      <c r="AN14">
        <v>0.59302999999999995</v>
      </c>
      <c r="AO14">
        <v>1.764</v>
      </c>
      <c r="AP14">
        <v>5.1239999999999997</v>
      </c>
      <c r="AQ14">
        <v>0</v>
      </c>
      <c r="AR14">
        <v>10.1568</v>
      </c>
      <c r="AS14">
        <v>9.4163999999999994</v>
      </c>
      <c r="AT14">
        <v>16.750945999999999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1802.1784530000004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299.48320000000001</v>
      </c>
      <c r="L15">
        <v>358.42500000000001</v>
      </c>
      <c r="M15">
        <v>92</v>
      </c>
      <c r="N15">
        <v>56.7</v>
      </c>
      <c r="O15">
        <v>123.66562500000001</v>
      </c>
      <c r="P15">
        <v>103.5</v>
      </c>
      <c r="Q15">
        <v>5.3875999999999999</v>
      </c>
      <c r="R15">
        <v>34.622999999999998</v>
      </c>
      <c r="S15">
        <v>13.5905</v>
      </c>
      <c r="T15">
        <v>0</v>
      </c>
      <c r="U15">
        <v>415.125</v>
      </c>
      <c r="V15">
        <v>20.73</v>
      </c>
      <c r="W15">
        <v>45.22</v>
      </c>
      <c r="X15">
        <v>98.34</v>
      </c>
      <c r="Y15">
        <v>0</v>
      </c>
      <c r="Z15">
        <v>1.1000000000000001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8.8740000000000006</v>
      </c>
      <c r="AG15">
        <v>20.078399999999998</v>
      </c>
      <c r="AH15">
        <v>0</v>
      </c>
      <c r="AI15">
        <v>0</v>
      </c>
      <c r="AJ15">
        <v>0</v>
      </c>
      <c r="AK15">
        <v>26.2683</v>
      </c>
      <c r="AL15">
        <v>13.363</v>
      </c>
      <c r="AM15">
        <v>0</v>
      </c>
      <c r="AN15">
        <v>0.59302999999999995</v>
      </c>
      <c r="AO15">
        <v>1.764</v>
      </c>
      <c r="AP15">
        <v>5.1239999999999997</v>
      </c>
      <c r="AQ15">
        <v>0</v>
      </c>
      <c r="AR15">
        <v>10.1568</v>
      </c>
      <c r="AS15">
        <v>9.4163999999999994</v>
      </c>
      <c r="AT15">
        <v>16.638871999999999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1796.6455790000002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299.48320000000001</v>
      </c>
      <c r="L16">
        <v>358.42500000000001</v>
      </c>
      <c r="M16">
        <v>92</v>
      </c>
      <c r="N16">
        <v>56.7</v>
      </c>
      <c r="O16">
        <v>123.66562500000001</v>
      </c>
      <c r="P16">
        <v>103.5</v>
      </c>
      <c r="Q16">
        <v>5.3875999999999999</v>
      </c>
      <c r="R16">
        <v>34.622999999999998</v>
      </c>
      <c r="S16">
        <v>13.5905</v>
      </c>
      <c r="T16">
        <v>0</v>
      </c>
      <c r="U16">
        <v>415.125</v>
      </c>
      <c r="V16">
        <v>20.73</v>
      </c>
      <c r="W16">
        <v>45.22</v>
      </c>
      <c r="X16">
        <v>98.34</v>
      </c>
      <c r="Y16">
        <v>0</v>
      </c>
      <c r="Z16">
        <v>1.1000000000000001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8.8740000000000006</v>
      </c>
      <c r="AG16">
        <v>20.078399999999998</v>
      </c>
      <c r="AH16">
        <v>0</v>
      </c>
      <c r="AI16">
        <v>0</v>
      </c>
      <c r="AJ16">
        <v>0</v>
      </c>
      <c r="AK16">
        <v>26.2683</v>
      </c>
      <c r="AL16">
        <v>13.363</v>
      </c>
      <c r="AM16">
        <v>0</v>
      </c>
      <c r="AN16">
        <v>0.59302999999999995</v>
      </c>
      <c r="AO16">
        <v>1.764</v>
      </c>
      <c r="AP16">
        <v>5.1239999999999997</v>
      </c>
      <c r="AQ16">
        <v>0</v>
      </c>
      <c r="AR16">
        <v>10.1568</v>
      </c>
      <c r="AS16">
        <v>9.4163999999999994</v>
      </c>
      <c r="AT16">
        <v>17.999835000000001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1798.0065420000003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299.48320000000001</v>
      </c>
      <c r="L17">
        <v>358.42500000000001</v>
      </c>
      <c r="M17">
        <v>92</v>
      </c>
      <c r="N17">
        <v>56.7</v>
      </c>
      <c r="O17">
        <v>123.66562500000001</v>
      </c>
      <c r="P17">
        <v>103.5</v>
      </c>
      <c r="Q17">
        <v>5.3875999999999999</v>
      </c>
      <c r="R17">
        <v>34.622999999999998</v>
      </c>
      <c r="S17">
        <v>13.5905</v>
      </c>
      <c r="T17">
        <v>0</v>
      </c>
      <c r="U17">
        <v>415.125</v>
      </c>
      <c r="V17">
        <v>20.73</v>
      </c>
      <c r="W17">
        <v>45.22</v>
      </c>
      <c r="X17">
        <v>98.34</v>
      </c>
      <c r="Y17">
        <v>0</v>
      </c>
      <c r="Z17">
        <v>1.1000000000000001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8.8740000000000006</v>
      </c>
      <c r="AG17">
        <v>20.078399999999998</v>
      </c>
      <c r="AH17">
        <v>0</v>
      </c>
      <c r="AI17">
        <v>0</v>
      </c>
      <c r="AJ17">
        <v>0</v>
      </c>
      <c r="AK17">
        <v>26.2683</v>
      </c>
      <c r="AL17">
        <v>13.363</v>
      </c>
      <c r="AM17">
        <v>0</v>
      </c>
      <c r="AN17">
        <v>0.59302999999999995</v>
      </c>
      <c r="AO17">
        <v>1.764</v>
      </c>
      <c r="AP17">
        <v>5.1239999999999997</v>
      </c>
      <c r="AQ17">
        <v>0</v>
      </c>
      <c r="AR17">
        <v>10.1568</v>
      </c>
      <c r="AS17">
        <v>9.4163999999999994</v>
      </c>
      <c r="AT17">
        <v>17.969467999999999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1797.9761750000002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299.48320000000001</v>
      </c>
      <c r="L18">
        <v>358.42500000000001</v>
      </c>
      <c r="M18">
        <v>92</v>
      </c>
      <c r="N18">
        <v>56.7</v>
      </c>
      <c r="O18">
        <v>123.66562500000001</v>
      </c>
      <c r="P18">
        <v>103.5</v>
      </c>
      <c r="Q18">
        <v>5.3875999999999999</v>
      </c>
      <c r="R18">
        <v>34.622999999999998</v>
      </c>
      <c r="S18">
        <v>13.5905</v>
      </c>
      <c r="T18">
        <v>0</v>
      </c>
      <c r="U18">
        <v>415.125</v>
      </c>
      <c r="V18">
        <v>20.73</v>
      </c>
      <c r="W18">
        <v>45.22</v>
      </c>
      <c r="X18">
        <v>98.34</v>
      </c>
      <c r="Y18">
        <v>0</v>
      </c>
      <c r="Z18">
        <v>1.1000000000000001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8.8740000000000006</v>
      </c>
      <c r="AG18">
        <v>20.078399999999998</v>
      </c>
      <c r="AH18">
        <v>0</v>
      </c>
      <c r="AI18">
        <v>0</v>
      </c>
      <c r="AJ18">
        <v>0</v>
      </c>
      <c r="AK18">
        <v>26.2683</v>
      </c>
      <c r="AL18">
        <v>13.363</v>
      </c>
      <c r="AM18">
        <v>0</v>
      </c>
      <c r="AN18">
        <v>0.59302999999999995</v>
      </c>
      <c r="AO18">
        <v>1.764</v>
      </c>
      <c r="AP18">
        <v>5.1239999999999997</v>
      </c>
      <c r="AQ18">
        <v>0</v>
      </c>
      <c r="AR18">
        <v>10.1568</v>
      </c>
      <c r="AS18">
        <v>9.4163999999999994</v>
      </c>
      <c r="AT18">
        <v>19.999956000000001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1800.0066630000003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299.48320000000001</v>
      </c>
      <c r="L19">
        <v>358.42500000000001</v>
      </c>
      <c r="M19">
        <v>92</v>
      </c>
      <c r="N19">
        <v>56.7</v>
      </c>
      <c r="O19">
        <v>123.66562500000001</v>
      </c>
      <c r="P19">
        <v>103.5</v>
      </c>
      <c r="Q19">
        <v>5.3875999999999999</v>
      </c>
      <c r="R19">
        <v>34.622999999999998</v>
      </c>
      <c r="S19">
        <v>13.5905</v>
      </c>
      <c r="T19">
        <v>0</v>
      </c>
      <c r="U19">
        <v>415.125</v>
      </c>
      <c r="V19">
        <v>20.73</v>
      </c>
      <c r="W19">
        <v>45.22</v>
      </c>
      <c r="X19">
        <v>98.34</v>
      </c>
      <c r="Y19">
        <v>0</v>
      </c>
      <c r="Z19">
        <v>1.1000000000000001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8.8740000000000006</v>
      </c>
      <c r="AG19">
        <v>20.078399999999998</v>
      </c>
      <c r="AH19">
        <v>22.728000000000002</v>
      </c>
      <c r="AI19">
        <v>0</v>
      </c>
      <c r="AJ19">
        <v>0</v>
      </c>
      <c r="AK19">
        <v>26.2683</v>
      </c>
      <c r="AL19">
        <v>13.363</v>
      </c>
      <c r="AM19">
        <v>0</v>
      </c>
      <c r="AN19">
        <v>0.59302999999999995</v>
      </c>
      <c r="AO19">
        <v>1.764</v>
      </c>
      <c r="AP19">
        <v>5.1239999999999997</v>
      </c>
      <c r="AQ19">
        <v>0</v>
      </c>
      <c r="AR19">
        <v>10.1568</v>
      </c>
      <c r="AS19">
        <v>9.4163999999999994</v>
      </c>
      <c r="AT19">
        <v>18.447818999999999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1821.1825260000003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309.48320000000001</v>
      </c>
      <c r="L20">
        <v>358.42500000000001</v>
      </c>
      <c r="M20">
        <v>92</v>
      </c>
      <c r="N20">
        <v>56.7</v>
      </c>
      <c r="O20">
        <v>123.66562500000001</v>
      </c>
      <c r="P20">
        <v>103.5</v>
      </c>
      <c r="Q20">
        <v>5.3875999999999999</v>
      </c>
      <c r="R20">
        <v>34.622999999999998</v>
      </c>
      <c r="S20">
        <v>13.5905</v>
      </c>
      <c r="T20">
        <v>0</v>
      </c>
      <c r="U20">
        <v>415.125</v>
      </c>
      <c r="V20">
        <v>20.73</v>
      </c>
      <c r="W20">
        <v>45.22</v>
      </c>
      <c r="X20">
        <v>98.34</v>
      </c>
      <c r="Y20">
        <v>0</v>
      </c>
      <c r="Z20">
        <v>1.1000000000000001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8.8740000000000006</v>
      </c>
      <c r="AG20">
        <v>20.078399999999998</v>
      </c>
      <c r="AH20">
        <v>22.728000000000002</v>
      </c>
      <c r="AI20">
        <v>0</v>
      </c>
      <c r="AJ20">
        <v>0</v>
      </c>
      <c r="AK20">
        <v>26.2683</v>
      </c>
      <c r="AL20">
        <v>13.363</v>
      </c>
      <c r="AM20">
        <v>0</v>
      </c>
      <c r="AN20">
        <v>0.59302999999999995</v>
      </c>
      <c r="AO20">
        <v>1.764</v>
      </c>
      <c r="AP20">
        <v>5.1239999999999997</v>
      </c>
      <c r="AQ20">
        <v>0</v>
      </c>
      <c r="AR20">
        <v>10.1568</v>
      </c>
      <c r="AS20">
        <v>9.4163999999999994</v>
      </c>
      <c r="AT20">
        <v>19.999956000000001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1832.7346630000004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309.48320000000001</v>
      </c>
      <c r="L21">
        <v>358.42500000000001</v>
      </c>
      <c r="M21">
        <v>92</v>
      </c>
      <c r="N21">
        <v>56.7</v>
      </c>
      <c r="O21">
        <v>123.66562500000001</v>
      </c>
      <c r="P21">
        <v>103.5</v>
      </c>
      <c r="Q21">
        <v>5.3875999999999999</v>
      </c>
      <c r="R21">
        <v>34.622999999999998</v>
      </c>
      <c r="S21">
        <v>13.5905</v>
      </c>
      <c r="T21">
        <v>0</v>
      </c>
      <c r="U21">
        <v>415.125</v>
      </c>
      <c r="V21">
        <v>20.73</v>
      </c>
      <c r="W21">
        <v>45.22</v>
      </c>
      <c r="X21">
        <v>98.34</v>
      </c>
      <c r="Y21">
        <v>0</v>
      </c>
      <c r="Z21">
        <v>1.1000000000000001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20.078399999999998</v>
      </c>
      <c r="AH21">
        <v>22.728000000000002</v>
      </c>
      <c r="AI21">
        <v>0</v>
      </c>
      <c r="AJ21">
        <v>0</v>
      </c>
      <c r="AK21">
        <v>26.2683</v>
      </c>
      <c r="AL21">
        <v>13.363</v>
      </c>
      <c r="AM21">
        <v>0</v>
      </c>
      <c r="AN21">
        <v>0.59302999999999995</v>
      </c>
      <c r="AO21">
        <v>1.764</v>
      </c>
      <c r="AP21">
        <v>5.1239999999999997</v>
      </c>
      <c r="AQ21">
        <v>0</v>
      </c>
      <c r="AR21">
        <v>10.1568</v>
      </c>
      <c r="AS21">
        <v>9.4163999999999994</v>
      </c>
      <c r="AT21">
        <v>19.999956000000001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1832.7346630000004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309.48320000000001</v>
      </c>
      <c r="L22">
        <v>358.42500000000001</v>
      </c>
      <c r="M22">
        <v>92</v>
      </c>
      <c r="N22">
        <v>56.7</v>
      </c>
      <c r="O22">
        <v>123.66562500000001</v>
      </c>
      <c r="P22">
        <v>103.5</v>
      </c>
      <c r="Q22">
        <v>5.3875999999999999</v>
      </c>
      <c r="R22">
        <v>34.622999999999998</v>
      </c>
      <c r="S22">
        <v>13.5905</v>
      </c>
      <c r="T22">
        <v>0</v>
      </c>
      <c r="U22">
        <v>415.125</v>
      </c>
      <c r="V22">
        <v>20.73</v>
      </c>
      <c r="W22">
        <v>45.22</v>
      </c>
      <c r="X22">
        <v>98.34</v>
      </c>
      <c r="Y22">
        <v>0</v>
      </c>
      <c r="Z22">
        <v>1.1000000000000001</v>
      </c>
      <c r="AA22">
        <v>0</v>
      </c>
      <c r="AB22">
        <v>13.17004</v>
      </c>
      <c r="AC22">
        <v>0</v>
      </c>
      <c r="AD22">
        <v>0</v>
      </c>
      <c r="AE22">
        <v>16.478852</v>
      </c>
      <c r="AF22">
        <v>8.8740000000000006</v>
      </c>
      <c r="AG22">
        <v>20.078399999999998</v>
      </c>
      <c r="AH22">
        <v>22.728000000000002</v>
      </c>
      <c r="AI22">
        <v>0</v>
      </c>
      <c r="AJ22">
        <v>0</v>
      </c>
      <c r="AK22">
        <v>26.2683</v>
      </c>
      <c r="AL22">
        <v>13.363</v>
      </c>
      <c r="AM22">
        <v>0</v>
      </c>
      <c r="AN22">
        <v>0.59302999999999995</v>
      </c>
      <c r="AO22">
        <v>1.764</v>
      </c>
      <c r="AP22">
        <v>5.1239999999999997</v>
      </c>
      <c r="AQ22">
        <v>0</v>
      </c>
      <c r="AR22">
        <v>10.1568</v>
      </c>
      <c r="AS22">
        <v>9.4163999999999994</v>
      </c>
      <c r="AT22">
        <v>19.999956000000001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1845.9047030000004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314.48320000000001</v>
      </c>
      <c r="L23">
        <v>430.42500000000001</v>
      </c>
      <c r="M23">
        <v>92</v>
      </c>
      <c r="N23">
        <v>56.7</v>
      </c>
      <c r="O23">
        <v>123.66562500000001</v>
      </c>
      <c r="P23">
        <v>103.5</v>
      </c>
      <c r="Q23">
        <v>5.3875999999999999</v>
      </c>
      <c r="R23">
        <v>34.622999999999998</v>
      </c>
      <c r="S23">
        <v>13.5905</v>
      </c>
      <c r="T23">
        <v>0</v>
      </c>
      <c r="U23">
        <v>415.125</v>
      </c>
      <c r="V23">
        <v>20.73</v>
      </c>
      <c r="W23">
        <v>45.22</v>
      </c>
      <c r="X23">
        <v>98.34</v>
      </c>
      <c r="Y23">
        <v>0</v>
      </c>
      <c r="Z23">
        <v>1.1000000000000001</v>
      </c>
      <c r="AA23">
        <v>0</v>
      </c>
      <c r="AB23">
        <v>13.17004</v>
      </c>
      <c r="AC23">
        <v>0</v>
      </c>
      <c r="AD23">
        <v>1.321</v>
      </c>
      <c r="AE23">
        <v>32.957704</v>
      </c>
      <c r="AF23">
        <v>8.8740000000000006</v>
      </c>
      <c r="AG23">
        <v>20.078399999999998</v>
      </c>
      <c r="AH23">
        <v>39.774000000000001</v>
      </c>
      <c r="AI23">
        <v>0</v>
      </c>
      <c r="AJ23">
        <v>0</v>
      </c>
      <c r="AK23">
        <v>26.2683</v>
      </c>
      <c r="AL23">
        <v>13.363</v>
      </c>
      <c r="AM23">
        <v>0</v>
      </c>
      <c r="AN23">
        <v>0.59302999999999995</v>
      </c>
      <c r="AO23">
        <v>1.1759999999999999</v>
      </c>
      <c r="AP23">
        <v>5.1239999999999997</v>
      </c>
      <c r="AQ23">
        <v>0</v>
      </c>
      <c r="AR23">
        <v>10.1568</v>
      </c>
      <c r="AS23">
        <v>9.4163999999999994</v>
      </c>
      <c r="AT23">
        <v>19.999956000000001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1957.1625550000003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324.48320000000001</v>
      </c>
      <c r="L24">
        <v>500.42500000000001</v>
      </c>
      <c r="M24">
        <v>92</v>
      </c>
      <c r="N24">
        <v>56.7</v>
      </c>
      <c r="O24">
        <v>123.66562500000001</v>
      </c>
      <c r="P24">
        <v>103.5</v>
      </c>
      <c r="Q24">
        <v>5.3875999999999999</v>
      </c>
      <c r="R24">
        <v>42.390099999999997</v>
      </c>
      <c r="S24">
        <v>13.5905</v>
      </c>
      <c r="T24">
        <v>0</v>
      </c>
      <c r="U24">
        <v>415.125</v>
      </c>
      <c r="V24">
        <v>20.73</v>
      </c>
      <c r="W24">
        <v>45.22</v>
      </c>
      <c r="X24">
        <v>98.34</v>
      </c>
      <c r="Y24">
        <v>0</v>
      </c>
      <c r="Z24">
        <v>1.1000000000000001</v>
      </c>
      <c r="AA24">
        <v>0</v>
      </c>
      <c r="AB24">
        <v>13.17004</v>
      </c>
      <c r="AC24">
        <v>0</v>
      </c>
      <c r="AD24">
        <v>9.1149000000000004</v>
      </c>
      <c r="AE24">
        <v>32.957704</v>
      </c>
      <c r="AF24">
        <v>8.8740000000000006</v>
      </c>
      <c r="AG24">
        <v>20.078399999999998</v>
      </c>
      <c r="AH24">
        <v>39.774000000000001</v>
      </c>
      <c r="AI24">
        <v>0</v>
      </c>
      <c r="AJ24">
        <v>0</v>
      </c>
      <c r="AK24">
        <v>26.2683</v>
      </c>
      <c r="AL24">
        <v>13.363</v>
      </c>
      <c r="AM24">
        <v>0</v>
      </c>
      <c r="AN24">
        <v>0.59302999999999995</v>
      </c>
      <c r="AO24">
        <v>1.1759999999999999</v>
      </c>
      <c r="AP24">
        <v>5.1239999999999997</v>
      </c>
      <c r="AQ24">
        <v>15.12</v>
      </c>
      <c r="AR24">
        <v>10.1568</v>
      </c>
      <c r="AS24">
        <v>9.4163999999999994</v>
      </c>
      <c r="AT24">
        <v>19.999956000000001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2067.8435550000004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341.56009999999998</v>
      </c>
      <c r="L25">
        <v>604.65509999999995</v>
      </c>
      <c r="M25">
        <v>92</v>
      </c>
      <c r="N25">
        <v>56.7</v>
      </c>
      <c r="O25">
        <v>123.66562500000001</v>
      </c>
      <c r="P25">
        <v>103.5</v>
      </c>
      <c r="Q25">
        <v>5.3875999999999999</v>
      </c>
      <c r="R25">
        <v>42.390099999999997</v>
      </c>
      <c r="S25">
        <v>13.5905</v>
      </c>
      <c r="T25">
        <v>0</v>
      </c>
      <c r="U25">
        <v>415.125</v>
      </c>
      <c r="V25">
        <v>20.73</v>
      </c>
      <c r="W25">
        <v>45.22</v>
      </c>
      <c r="X25">
        <v>98.34</v>
      </c>
      <c r="Y25">
        <v>0</v>
      </c>
      <c r="Z25">
        <v>1.1000000000000001</v>
      </c>
      <c r="AA25">
        <v>0</v>
      </c>
      <c r="AB25">
        <v>13.17004</v>
      </c>
      <c r="AC25">
        <v>0</v>
      </c>
      <c r="AD25">
        <v>9.1149000000000004</v>
      </c>
      <c r="AE25">
        <v>32.957704</v>
      </c>
      <c r="AF25">
        <v>8.8740000000000006</v>
      </c>
      <c r="AG25">
        <v>20.078399999999998</v>
      </c>
      <c r="AH25">
        <v>59.661000000000001</v>
      </c>
      <c r="AI25">
        <v>0</v>
      </c>
      <c r="AJ25">
        <v>0</v>
      </c>
      <c r="AK25">
        <v>26.2683</v>
      </c>
      <c r="AL25">
        <v>13.363</v>
      </c>
      <c r="AM25">
        <v>4.7988</v>
      </c>
      <c r="AN25">
        <v>0.59302999999999995</v>
      </c>
      <c r="AO25">
        <v>1.1759999999999999</v>
      </c>
      <c r="AP25">
        <v>5.1239999999999997</v>
      </c>
      <c r="AQ25">
        <v>15.561</v>
      </c>
      <c r="AR25">
        <v>10.1568</v>
      </c>
      <c r="AS25">
        <v>9.4163999999999994</v>
      </c>
      <c r="AT25">
        <v>19.999956000000001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2214.2773550000002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341.56009999999998</v>
      </c>
      <c r="L26">
        <v>653.15009999999995</v>
      </c>
      <c r="M26">
        <v>92</v>
      </c>
      <c r="N26">
        <v>56.7</v>
      </c>
      <c r="O26">
        <v>123.66562500000001</v>
      </c>
      <c r="P26">
        <v>103.5</v>
      </c>
      <c r="Q26">
        <v>5.3875999999999999</v>
      </c>
      <c r="R26">
        <v>42.390099999999997</v>
      </c>
      <c r="S26">
        <v>13.5905</v>
      </c>
      <c r="T26">
        <v>0</v>
      </c>
      <c r="U26">
        <v>415.125</v>
      </c>
      <c r="V26">
        <v>20.73</v>
      </c>
      <c r="W26">
        <v>45.22</v>
      </c>
      <c r="X26">
        <v>98.34</v>
      </c>
      <c r="Y26">
        <v>0</v>
      </c>
      <c r="Z26">
        <v>1.1000000000000001</v>
      </c>
      <c r="AA26">
        <v>7.0309999999999997</v>
      </c>
      <c r="AB26">
        <v>26.34008</v>
      </c>
      <c r="AC26">
        <v>0</v>
      </c>
      <c r="AD26">
        <v>18.229800000000001</v>
      </c>
      <c r="AE26">
        <v>32.957704</v>
      </c>
      <c r="AF26">
        <v>17.748000000000001</v>
      </c>
      <c r="AG26">
        <v>20.078399999999998</v>
      </c>
      <c r="AH26">
        <v>85.23</v>
      </c>
      <c r="AI26">
        <v>3.819</v>
      </c>
      <c r="AJ26">
        <v>0</v>
      </c>
      <c r="AK26">
        <v>26.2683</v>
      </c>
      <c r="AL26">
        <v>13.363</v>
      </c>
      <c r="AM26">
        <v>5.1986999999999997</v>
      </c>
      <c r="AN26">
        <v>0.59302999999999995</v>
      </c>
      <c r="AO26">
        <v>1.1759999999999999</v>
      </c>
      <c r="AP26">
        <v>5.1239999999999997</v>
      </c>
      <c r="AQ26">
        <v>31.122</v>
      </c>
      <c r="AR26">
        <v>10.1568</v>
      </c>
      <c r="AS26">
        <v>9.4163999999999994</v>
      </c>
      <c r="AT26">
        <v>19.999956000000001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2346.3111949999998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341.56009999999998</v>
      </c>
      <c r="L27">
        <v>619.91999999999996</v>
      </c>
      <c r="M27">
        <v>92</v>
      </c>
      <c r="N27">
        <v>56.7</v>
      </c>
      <c r="O27">
        <v>123.66562500000001</v>
      </c>
      <c r="P27">
        <v>103.5</v>
      </c>
      <c r="Q27">
        <v>5.3875999999999999</v>
      </c>
      <c r="R27">
        <v>34.622999999999998</v>
      </c>
      <c r="S27">
        <v>13.5905</v>
      </c>
      <c r="T27">
        <v>0</v>
      </c>
      <c r="U27">
        <v>415.125</v>
      </c>
      <c r="V27">
        <v>20.73</v>
      </c>
      <c r="W27">
        <v>45.22</v>
      </c>
      <c r="X27">
        <v>98.34</v>
      </c>
      <c r="Y27">
        <v>0</v>
      </c>
      <c r="Z27">
        <v>3.3</v>
      </c>
      <c r="AA27">
        <v>14.061999999999999</v>
      </c>
      <c r="AB27">
        <v>26.34008</v>
      </c>
      <c r="AC27">
        <v>9.6778399999999998</v>
      </c>
      <c r="AD27">
        <v>27.3447</v>
      </c>
      <c r="AE27">
        <v>49.436556000000003</v>
      </c>
      <c r="AF27">
        <v>26.622</v>
      </c>
      <c r="AG27">
        <v>20.078399999999998</v>
      </c>
      <c r="AH27">
        <v>113.64</v>
      </c>
      <c r="AI27">
        <v>16.350411999999999</v>
      </c>
      <c r="AJ27">
        <v>0</v>
      </c>
      <c r="AK27">
        <v>26.2683</v>
      </c>
      <c r="AL27">
        <v>13.363</v>
      </c>
      <c r="AM27">
        <v>5.1986999999999997</v>
      </c>
      <c r="AN27">
        <v>0.59302999999999995</v>
      </c>
      <c r="AO27">
        <v>1.1759999999999999</v>
      </c>
      <c r="AP27">
        <v>5.1239999999999997</v>
      </c>
      <c r="AQ27">
        <v>46.683</v>
      </c>
      <c r="AR27">
        <v>10.1568</v>
      </c>
      <c r="AS27">
        <v>9.4163999999999994</v>
      </c>
      <c r="AT27">
        <v>19.999956000000001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9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2424.1929989999994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341.56009999999998</v>
      </c>
      <c r="L28">
        <v>619.91999999999996</v>
      </c>
      <c r="M28">
        <v>92</v>
      </c>
      <c r="N28">
        <v>56.7</v>
      </c>
      <c r="O28">
        <v>123.66562500000001</v>
      </c>
      <c r="P28">
        <v>103.5</v>
      </c>
      <c r="Q28">
        <v>5.3875999999999999</v>
      </c>
      <c r="R28">
        <v>34.622999999999998</v>
      </c>
      <c r="S28">
        <v>13.5905</v>
      </c>
      <c r="T28">
        <v>0</v>
      </c>
      <c r="U28">
        <v>415.125</v>
      </c>
      <c r="V28">
        <v>20.73</v>
      </c>
      <c r="W28">
        <v>45.22</v>
      </c>
      <c r="X28">
        <v>98.34</v>
      </c>
      <c r="Y28">
        <v>0</v>
      </c>
      <c r="Z28">
        <v>19.5624</v>
      </c>
      <c r="AA28">
        <v>26.07</v>
      </c>
      <c r="AB28">
        <v>39.510120000000001</v>
      </c>
      <c r="AC28">
        <v>29.062808</v>
      </c>
      <c r="AD28">
        <v>36.544144000000003</v>
      </c>
      <c r="AE28">
        <v>49.436556000000003</v>
      </c>
      <c r="AF28">
        <v>39.0456</v>
      </c>
      <c r="AG28">
        <v>20.078399999999998</v>
      </c>
      <c r="AH28">
        <v>132.58000000000001</v>
      </c>
      <c r="AI28">
        <v>16.350411999999999</v>
      </c>
      <c r="AJ28">
        <v>0</v>
      </c>
      <c r="AK28">
        <v>26.2683</v>
      </c>
      <c r="AL28">
        <v>13.363</v>
      </c>
      <c r="AM28">
        <v>15.804048</v>
      </c>
      <c r="AN28">
        <v>0.59302999999999995</v>
      </c>
      <c r="AO28">
        <v>1.1759999999999999</v>
      </c>
      <c r="AP28">
        <v>5.1239999999999997</v>
      </c>
      <c r="AQ28">
        <v>62.244</v>
      </c>
      <c r="AR28">
        <v>10.1568</v>
      </c>
      <c r="AS28">
        <v>9.4163999999999994</v>
      </c>
      <c r="AT28">
        <v>19.999956000000001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12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2554.7477990000002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341.56009999999998</v>
      </c>
      <c r="L29">
        <v>619.91999999999996</v>
      </c>
      <c r="M29">
        <v>92</v>
      </c>
      <c r="N29">
        <v>56.7</v>
      </c>
      <c r="O29">
        <v>123.66562500000001</v>
      </c>
      <c r="P29">
        <v>103.5</v>
      </c>
      <c r="Q29">
        <v>5.3875999999999999</v>
      </c>
      <c r="R29">
        <v>42.376351</v>
      </c>
      <c r="S29">
        <v>13.5905</v>
      </c>
      <c r="T29">
        <v>0</v>
      </c>
      <c r="U29">
        <v>415.125</v>
      </c>
      <c r="V29">
        <v>20.73</v>
      </c>
      <c r="W29">
        <v>45.22</v>
      </c>
      <c r="X29">
        <v>98.34</v>
      </c>
      <c r="Y29">
        <v>0</v>
      </c>
      <c r="Z29">
        <v>19.5624</v>
      </c>
      <c r="AA29">
        <v>39.5</v>
      </c>
      <c r="AB29">
        <v>39.510120000000001</v>
      </c>
      <c r="AC29">
        <v>29.062808</v>
      </c>
      <c r="AD29">
        <v>36.544144000000003</v>
      </c>
      <c r="AE29">
        <v>49.436556000000003</v>
      </c>
      <c r="AF29">
        <v>39.0456</v>
      </c>
      <c r="AG29">
        <v>20.078399999999998</v>
      </c>
      <c r="AH29">
        <v>132.58000000000001</v>
      </c>
      <c r="AI29">
        <v>16.350411999999999</v>
      </c>
      <c r="AJ29">
        <v>0</v>
      </c>
      <c r="AK29">
        <v>26.2683</v>
      </c>
      <c r="AL29">
        <v>13.363</v>
      </c>
      <c r="AM29">
        <v>15.804048</v>
      </c>
      <c r="AN29">
        <v>0.59302999999999995</v>
      </c>
      <c r="AO29">
        <v>1.1759999999999999</v>
      </c>
      <c r="AP29">
        <v>5.1239999999999997</v>
      </c>
      <c r="AQ29">
        <v>62.244</v>
      </c>
      <c r="AR29">
        <v>10.1568</v>
      </c>
      <c r="AS29">
        <v>9.4163999999999994</v>
      </c>
      <c r="AT29">
        <v>19.999956000000001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15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2578.9311499999999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341.56009999999998</v>
      </c>
      <c r="L30">
        <v>619.91999999999996</v>
      </c>
      <c r="M30">
        <v>92</v>
      </c>
      <c r="N30">
        <v>56.7</v>
      </c>
      <c r="O30">
        <v>123.66562500000001</v>
      </c>
      <c r="P30">
        <v>103.5</v>
      </c>
      <c r="Q30">
        <v>5.3875999999999999</v>
      </c>
      <c r="R30">
        <v>42.390099999999997</v>
      </c>
      <c r="S30">
        <v>13.5905</v>
      </c>
      <c r="T30">
        <v>0</v>
      </c>
      <c r="U30">
        <v>415.125</v>
      </c>
      <c r="V30">
        <v>20.73</v>
      </c>
      <c r="W30">
        <v>45.22</v>
      </c>
      <c r="X30">
        <v>98.34</v>
      </c>
      <c r="Y30">
        <v>0</v>
      </c>
      <c r="Z30">
        <v>19.5624</v>
      </c>
      <c r="AA30">
        <v>39.5</v>
      </c>
      <c r="AB30">
        <v>39.510120000000001</v>
      </c>
      <c r="AC30">
        <v>29.062808</v>
      </c>
      <c r="AD30">
        <v>34.610199999999999</v>
      </c>
      <c r="AE30">
        <v>49.436556000000003</v>
      </c>
      <c r="AF30">
        <v>39.0456</v>
      </c>
      <c r="AG30">
        <v>20.078399999999998</v>
      </c>
      <c r="AH30">
        <v>132.58000000000001</v>
      </c>
      <c r="AI30">
        <v>16.350411999999999</v>
      </c>
      <c r="AJ30">
        <v>0</v>
      </c>
      <c r="AK30">
        <v>26.2683</v>
      </c>
      <c r="AL30">
        <v>13.363</v>
      </c>
      <c r="AM30">
        <v>15.804048</v>
      </c>
      <c r="AN30">
        <v>0.59302999999999995</v>
      </c>
      <c r="AO30">
        <v>1.1759999999999999</v>
      </c>
      <c r="AP30">
        <v>5.1239999999999997</v>
      </c>
      <c r="AQ30">
        <v>62.244</v>
      </c>
      <c r="AR30">
        <v>10.1568</v>
      </c>
      <c r="AS30">
        <v>9.4163999999999994</v>
      </c>
      <c r="AT30">
        <v>19.999956000000001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20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2582.0109550000002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341.56009999999998</v>
      </c>
      <c r="L31">
        <v>619.91999999999996</v>
      </c>
      <c r="M31">
        <v>92</v>
      </c>
      <c r="N31">
        <v>56.7</v>
      </c>
      <c r="O31">
        <v>123.66562500000001</v>
      </c>
      <c r="P31">
        <v>103.5</v>
      </c>
      <c r="Q31">
        <v>5.3875999999999999</v>
      </c>
      <c r="R31">
        <v>42.390099999999997</v>
      </c>
      <c r="S31">
        <v>13.5905</v>
      </c>
      <c r="T31">
        <v>0</v>
      </c>
      <c r="U31">
        <v>415.125</v>
      </c>
      <c r="V31">
        <v>20.73</v>
      </c>
      <c r="W31">
        <v>45.22</v>
      </c>
      <c r="X31">
        <v>98.34</v>
      </c>
      <c r="Y31">
        <v>0</v>
      </c>
      <c r="Z31">
        <v>19.5624</v>
      </c>
      <c r="AA31">
        <v>39.5</v>
      </c>
      <c r="AB31">
        <v>39.510120000000001</v>
      </c>
      <c r="AC31">
        <v>29.062808</v>
      </c>
      <c r="AD31">
        <v>33.024999999999999</v>
      </c>
      <c r="AE31">
        <v>49.436556000000003</v>
      </c>
      <c r="AF31">
        <v>39.0456</v>
      </c>
      <c r="AG31">
        <v>20.078399999999998</v>
      </c>
      <c r="AH31">
        <v>132.58000000000001</v>
      </c>
      <c r="AI31">
        <v>16.350411999999999</v>
      </c>
      <c r="AJ31">
        <v>0</v>
      </c>
      <c r="AK31">
        <v>26.2683</v>
      </c>
      <c r="AL31">
        <v>13.363</v>
      </c>
      <c r="AM31">
        <v>15.804048</v>
      </c>
      <c r="AN31">
        <v>0.59302999999999995</v>
      </c>
      <c r="AO31">
        <v>1.1759999999999999</v>
      </c>
      <c r="AP31">
        <v>5.1239999999999997</v>
      </c>
      <c r="AQ31">
        <v>62.244</v>
      </c>
      <c r="AR31">
        <v>10.1568</v>
      </c>
      <c r="AS31">
        <v>9.4163999999999994</v>
      </c>
      <c r="AT31">
        <v>19.999956000000001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23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2583.4257550000002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341.56009999999998</v>
      </c>
      <c r="L32">
        <v>619.91999999999996</v>
      </c>
      <c r="M32">
        <v>92</v>
      </c>
      <c r="N32">
        <v>56.7</v>
      </c>
      <c r="O32">
        <v>123.66562500000001</v>
      </c>
      <c r="P32">
        <v>103.5</v>
      </c>
      <c r="Q32">
        <v>5.3875999999999999</v>
      </c>
      <c r="R32">
        <v>42.390099999999997</v>
      </c>
      <c r="S32">
        <v>13.5905</v>
      </c>
      <c r="T32">
        <v>0</v>
      </c>
      <c r="U32">
        <v>415.125</v>
      </c>
      <c r="V32">
        <v>20.73</v>
      </c>
      <c r="W32">
        <v>45.22</v>
      </c>
      <c r="X32">
        <v>98.34</v>
      </c>
      <c r="Y32">
        <v>0</v>
      </c>
      <c r="Z32">
        <v>6.5208000000000004</v>
      </c>
      <c r="AA32">
        <v>26.07</v>
      </c>
      <c r="AB32">
        <v>39.510120000000001</v>
      </c>
      <c r="AC32">
        <v>9.6778399999999998</v>
      </c>
      <c r="AD32">
        <v>18.229800000000001</v>
      </c>
      <c r="AE32">
        <v>49.436556000000003</v>
      </c>
      <c r="AF32">
        <v>26.622</v>
      </c>
      <c r="AG32">
        <v>20.078399999999998</v>
      </c>
      <c r="AH32">
        <v>113.64</v>
      </c>
      <c r="AI32">
        <v>16.350411999999999</v>
      </c>
      <c r="AJ32">
        <v>0</v>
      </c>
      <c r="AK32">
        <v>26.2683</v>
      </c>
      <c r="AL32">
        <v>13.363</v>
      </c>
      <c r="AM32">
        <v>10.557359999999999</v>
      </c>
      <c r="AN32">
        <v>0.59302999999999995</v>
      </c>
      <c r="AO32">
        <v>1.1759999999999999</v>
      </c>
      <c r="AP32">
        <v>5.1239999999999997</v>
      </c>
      <c r="AQ32">
        <v>62.244</v>
      </c>
      <c r="AR32">
        <v>49.68</v>
      </c>
      <c r="AS32">
        <v>9.4163999999999994</v>
      </c>
      <c r="AT32">
        <v>19.999956000000001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28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2530.6868989999994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341.56009999999998</v>
      </c>
      <c r="L33">
        <v>619.91999999999996</v>
      </c>
      <c r="M33">
        <v>92</v>
      </c>
      <c r="N33">
        <v>56.7</v>
      </c>
      <c r="O33">
        <v>123.66562500000001</v>
      </c>
      <c r="P33">
        <v>103.5</v>
      </c>
      <c r="Q33">
        <v>5.3875999999999999</v>
      </c>
      <c r="R33">
        <v>42.390099999999997</v>
      </c>
      <c r="S33">
        <v>13.5905</v>
      </c>
      <c r="T33">
        <v>0</v>
      </c>
      <c r="U33">
        <v>415.125</v>
      </c>
      <c r="V33">
        <v>20.73</v>
      </c>
      <c r="W33">
        <v>45.22</v>
      </c>
      <c r="X33">
        <v>98.34</v>
      </c>
      <c r="Y33">
        <v>0</v>
      </c>
      <c r="Z33">
        <v>0</v>
      </c>
      <c r="AA33">
        <v>13.43</v>
      </c>
      <c r="AB33">
        <v>26.34008</v>
      </c>
      <c r="AC33">
        <v>0</v>
      </c>
      <c r="AD33">
        <v>9.1149000000000004</v>
      </c>
      <c r="AE33">
        <v>49.436556000000003</v>
      </c>
      <c r="AF33">
        <v>17.748000000000001</v>
      </c>
      <c r="AG33">
        <v>20.078399999999998</v>
      </c>
      <c r="AH33">
        <v>108.905</v>
      </c>
      <c r="AI33">
        <v>3.819</v>
      </c>
      <c r="AJ33">
        <v>0</v>
      </c>
      <c r="AK33">
        <v>26.2683</v>
      </c>
      <c r="AL33">
        <v>13.363</v>
      </c>
      <c r="AM33">
        <v>5.2786799999999996</v>
      </c>
      <c r="AN33">
        <v>0.59302999999999995</v>
      </c>
      <c r="AO33">
        <v>0.58799999999999997</v>
      </c>
      <c r="AP33">
        <v>5.1239999999999997</v>
      </c>
      <c r="AQ33">
        <v>62.244</v>
      </c>
      <c r="AR33">
        <v>49.68</v>
      </c>
      <c r="AS33">
        <v>9.4163999999999994</v>
      </c>
      <c r="AT33">
        <v>19.999956000000001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35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2454.5562270000005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341.56009999999998</v>
      </c>
      <c r="L34">
        <v>551.42499999999995</v>
      </c>
      <c r="M34">
        <v>92</v>
      </c>
      <c r="N34">
        <v>56.7</v>
      </c>
      <c r="O34">
        <v>123.66562500000001</v>
      </c>
      <c r="P34">
        <v>103.5</v>
      </c>
      <c r="Q34">
        <v>5.3575999999999997</v>
      </c>
      <c r="R34">
        <v>42.390099999999997</v>
      </c>
      <c r="S34">
        <v>13.5905</v>
      </c>
      <c r="T34">
        <v>0</v>
      </c>
      <c r="U34">
        <v>415.125</v>
      </c>
      <c r="V34">
        <v>20.73</v>
      </c>
      <c r="W34">
        <v>45.22</v>
      </c>
      <c r="X34">
        <v>98.34</v>
      </c>
      <c r="Y34">
        <v>0</v>
      </c>
      <c r="Z34">
        <v>0</v>
      </c>
      <c r="AA34">
        <v>0</v>
      </c>
      <c r="AB34">
        <v>13.17004</v>
      </c>
      <c r="AC34">
        <v>0</v>
      </c>
      <c r="AD34">
        <v>0</v>
      </c>
      <c r="AE34">
        <v>49.436556000000003</v>
      </c>
      <c r="AF34">
        <v>8.8740000000000006</v>
      </c>
      <c r="AG34">
        <v>20.078399999999998</v>
      </c>
      <c r="AH34">
        <v>93.563599999999994</v>
      </c>
      <c r="AI34">
        <v>0</v>
      </c>
      <c r="AJ34">
        <v>0</v>
      </c>
      <c r="AK34">
        <v>26.2683</v>
      </c>
      <c r="AL34">
        <v>13.363</v>
      </c>
      <c r="AM34">
        <v>5.2786799999999996</v>
      </c>
      <c r="AN34">
        <v>0.59302999999999995</v>
      </c>
      <c r="AO34">
        <v>0.58799999999999997</v>
      </c>
      <c r="AP34">
        <v>5.1239999999999997</v>
      </c>
      <c r="AQ34">
        <v>62.244</v>
      </c>
      <c r="AR34">
        <v>8.8320000000000007</v>
      </c>
      <c r="AS34">
        <v>9.4163999999999994</v>
      </c>
      <c r="AT34">
        <v>19.836853000000001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40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2286.2707840000003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341.56009999999998</v>
      </c>
      <c r="L35">
        <v>514.65509999999995</v>
      </c>
      <c r="M35">
        <v>92</v>
      </c>
      <c r="N35">
        <v>56.7</v>
      </c>
      <c r="O35">
        <v>123.66562500000001</v>
      </c>
      <c r="P35">
        <v>103.5</v>
      </c>
      <c r="Q35">
        <v>5.3575999999999997</v>
      </c>
      <c r="R35">
        <v>42.390099999999997</v>
      </c>
      <c r="S35">
        <v>13.5905</v>
      </c>
      <c r="T35">
        <v>0</v>
      </c>
      <c r="U35">
        <v>415.125</v>
      </c>
      <c r="V35">
        <v>20.73</v>
      </c>
      <c r="W35">
        <v>45.22</v>
      </c>
      <c r="X35">
        <v>98.34</v>
      </c>
      <c r="Y35">
        <v>0</v>
      </c>
      <c r="Z35">
        <v>0</v>
      </c>
      <c r="AA35">
        <v>0</v>
      </c>
      <c r="AB35">
        <v>13.17004</v>
      </c>
      <c r="AC35">
        <v>0</v>
      </c>
      <c r="AD35">
        <v>0</v>
      </c>
      <c r="AE35">
        <v>49.436556000000003</v>
      </c>
      <c r="AF35">
        <v>8.8740000000000006</v>
      </c>
      <c r="AG35">
        <v>20.078399999999998</v>
      </c>
      <c r="AH35">
        <v>66.290000000000006</v>
      </c>
      <c r="AI35">
        <v>0</v>
      </c>
      <c r="AJ35">
        <v>0</v>
      </c>
      <c r="AK35">
        <v>26.2683</v>
      </c>
      <c r="AL35">
        <v>13.363</v>
      </c>
      <c r="AM35">
        <v>5.2786799999999996</v>
      </c>
      <c r="AN35">
        <v>0.59302999999999995</v>
      </c>
      <c r="AO35">
        <v>0.58799999999999997</v>
      </c>
      <c r="AP35">
        <v>5.1239999999999997</v>
      </c>
      <c r="AQ35">
        <v>62.244</v>
      </c>
      <c r="AR35">
        <v>8.8320000000000007</v>
      </c>
      <c r="AS35">
        <v>9.4163999999999994</v>
      </c>
      <c r="AT35">
        <v>19.999956000000001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49.76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2232.1503870000006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341.56009999999998</v>
      </c>
      <c r="L36">
        <v>444.6551</v>
      </c>
      <c r="M36">
        <v>92</v>
      </c>
      <c r="N36">
        <v>56.7</v>
      </c>
      <c r="O36">
        <v>123.66562500000001</v>
      </c>
      <c r="P36">
        <v>103.5</v>
      </c>
      <c r="Q36">
        <v>5.3575999999999997</v>
      </c>
      <c r="R36">
        <v>42.390099999999997</v>
      </c>
      <c r="S36">
        <v>13.5905</v>
      </c>
      <c r="T36">
        <v>0</v>
      </c>
      <c r="U36">
        <v>415.125</v>
      </c>
      <c r="V36">
        <v>20.73</v>
      </c>
      <c r="W36">
        <v>45.22</v>
      </c>
      <c r="X36">
        <v>98.34</v>
      </c>
      <c r="Y36">
        <v>0</v>
      </c>
      <c r="Z36">
        <v>0</v>
      </c>
      <c r="AA36">
        <v>0</v>
      </c>
      <c r="AB36">
        <v>13.17004</v>
      </c>
      <c r="AC36">
        <v>0</v>
      </c>
      <c r="AD36">
        <v>0</v>
      </c>
      <c r="AE36">
        <v>49.436556000000003</v>
      </c>
      <c r="AF36">
        <v>8.8740000000000006</v>
      </c>
      <c r="AG36">
        <v>20.078399999999998</v>
      </c>
      <c r="AH36">
        <v>66.290000000000006</v>
      </c>
      <c r="AI36">
        <v>0</v>
      </c>
      <c r="AJ36">
        <v>0</v>
      </c>
      <c r="AK36">
        <v>26.2683</v>
      </c>
      <c r="AL36">
        <v>24.402000000000001</v>
      </c>
      <c r="AM36">
        <v>0</v>
      </c>
      <c r="AN36">
        <v>0.59302999999999995</v>
      </c>
      <c r="AO36">
        <v>0.58799999999999997</v>
      </c>
      <c r="AP36">
        <v>5.1239999999999997</v>
      </c>
      <c r="AQ36">
        <v>46.683</v>
      </c>
      <c r="AR36">
        <v>8.8320000000000007</v>
      </c>
      <c r="AS36">
        <v>9.4163999999999994</v>
      </c>
      <c r="AT36">
        <v>19.999956000000001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59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2161.5897070000005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341.56009999999998</v>
      </c>
      <c r="L37">
        <v>377.701618</v>
      </c>
      <c r="M37">
        <v>92</v>
      </c>
      <c r="N37">
        <v>56.7</v>
      </c>
      <c r="O37">
        <v>123.66562500000001</v>
      </c>
      <c r="P37">
        <v>103.5</v>
      </c>
      <c r="Q37">
        <v>5.3575999999999997</v>
      </c>
      <c r="R37">
        <v>34.622999999999998</v>
      </c>
      <c r="S37">
        <v>13.5905</v>
      </c>
      <c r="T37">
        <v>0</v>
      </c>
      <c r="U37">
        <v>415.125</v>
      </c>
      <c r="V37">
        <v>20.73</v>
      </c>
      <c r="W37">
        <v>45.22</v>
      </c>
      <c r="X37">
        <v>98.34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0</v>
      </c>
      <c r="AE37">
        <v>49.436556000000003</v>
      </c>
      <c r="AF37">
        <v>8.8740000000000006</v>
      </c>
      <c r="AG37">
        <v>20.078399999999998</v>
      </c>
      <c r="AH37">
        <v>46.781799999999997</v>
      </c>
      <c r="AI37">
        <v>0</v>
      </c>
      <c r="AJ37">
        <v>0</v>
      </c>
      <c r="AK37">
        <v>26.2683</v>
      </c>
      <c r="AL37">
        <v>70.882000000000005</v>
      </c>
      <c r="AM37">
        <v>0</v>
      </c>
      <c r="AN37">
        <v>0.59302999999999995</v>
      </c>
      <c r="AO37">
        <v>0.58799999999999997</v>
      </c>
      <c r="AP37">
        <v>12.169499999999999</v>
      </c>
      <c r="AQ37">
        <v>45.36</v>
      </c>
      <c r="AR37">
        <v>8.8320000000000007</v>
      </c>
      <c r="AS37">
        <v>9.4163999999999994</v>
      </c>
      <c r="AT37">
        <v>19.999956000000001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68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2128.5634250000003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341.56009999999998</v>
      </c>
      <c r="L38">
        <v>359.42500000000001</v>
      </c>
      <c r="M38">
        <v>92</v>
      </c>
      <c r="N38">
        <v>56.7</v>
      </c>
      <c r="O38">
        <v>123.66562500000001</v>
      </c>
      <c r="P38">
        <v>103.5</v>
      </c>
      <c r="Q38">
        <v>5.3575999999999997</v>
      </c>
      <c r="R38">
        <v>34.622999999999998</v>
      </c>
      <c r="S38">
        <v>13.5905</v>
      </c>
      <c r="T38">
        <v>0</v>
      </c>
      <c r="U38">
        <v>415.125</v>
      </c>
      <c r="V38">
        <v>15.464600000000001</v>
      </c>
      <c r="W38">
        <v>45.22</v>
      </c>
      <c r="X38">
        <v>98.34</v>
      </c>
      <c r="Y38">
        <v>0</v>
      </c>
      <c r="Z38">
        <v>0</v>
      </c>
      <c r="AA38">
        <v>0</v>
      </c>
      <c r="AB38">
        <v>13.17004</v>
      </c>
      <c r="AC38">
        <v>0</v>
      </c>
      <c r="AD38">
        <v>0</v>
      </c>
      <c r="AE38">
        <v>49.436556000000003</v>
      </c>
      <c r="AF38">
        <v>8.8740000000000006</v>
      </c>
      <c r="AG38">
        <v>20.078399999999998</v>
      </c>
      <c r="AH38">
        <v>22.728000000000002</v>
      </c>
      <c r="AI38">
        <v>0</v>
      </c>
      <c r="AJ38">
        <v>0</v>
      </c>
      <c r="AK38">
        <v>26.2683</v>
      </c>
      <c r="AL38">
        <v>70.882000000000005</v>
      </c>
      <c r="AM38">
        <v>0</v>
      </c>
      <c r="AN38">
        <v>0.59302999999999995</v>
      </c>
      <c r="AO38">
        <v>0.58799999999999997</v>
      </c>
      <c r="AP38">
        <v>12.169499999999999</v>
      </c>
      <c r="AQ38">
        <v>45.36</v>
      </c>
      <c r="AR38">
        <v>11.04</v>
      </c>
      <c r="AS38">
        <v>9.4163999999999994</v>
      </c>
      <c r="AT38">
        <v>19.999956000000001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76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2091.1756070000001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299.48320000000001</v>
      </c>
      <c r="L39">
        <v>360.42500000000001</v>
      </c>
      <c r="M39">
        <v>92</v>
      </c>
      <c r="N39">
        <v>56.7</v>
      </c>
      <c r="O39">
        <v>123.66562500000001</v>
      </c>
      <c r="P39">
        <v>103.5</v>
      </c>
      <c r="Q39">
        <v>5.3575999999999997</v>
      </c>
      <c r="R39">
        <v>34.423000000000002</v>
      </c>
      <c r="S39">
        <v>13.5905</v>
      </c>
      <c r="T39">
        <v>0</v>
      </c>
      <c r="U39">
        <v>415.125</v>
      </c>
      <c r="V39">
        <v>15.464600000000001</v>
      </c>
      <c r="W39">
        <v>45.22</v>
      </c>
      <c r="X39">
        <v>98.34</v>
      </c>
      <c r="Y39">
        <v>0</v>
      </c>
      <c r="Z39">
        <v>0</v>
      </c>
      <c r="AA39">
        <v>0</v>
      </c>
      <c r="AB39">
        <v>13.17004</v>
      </c>
      <c r="AC39">
        <v>0</v>
      </c>
      <c r="AD39">
        <v>0</v>
      </c>
      <c r="AE39">
        <v>49.436556000000003</v>
      </c>
      <c r="AF39">
        <v>8.8740000000000006</v>
      </c>
      <c r="AG39">
        <v>20.078399999999998</v>
      </c>
      <c r="AH39">
        <v>20.834</v>
      </c>
      <c r="AI39">
        <v>0</v>
      </c>
      <c r="AJ39">
        <v>0</v>
      </c>
      <c r="AK39">
        <v>26.2683</v>
      </c>
      <c r="AL39">
        <v>70.882000000000005</v>
      </c>
      <c r="AM39">
        <v>0</v>
      </c>
      <c r="AN39">
        <v>0.59302999999999995</v>
      </c>
      <c r="AO39">
        <v>0.58799999999999997</v>
      </c>
      <c r="AP39">
        <v>5.1239999999999997</v>
      </c>
      <c r="AQ39">
        <v>30.366</v>
      </c>
      <c r="AR39">
        <v>11.04</v>
      </c>
      <c r="AS39">
        <v>9.4163999999999994</v>
      </c>
      <c r="AT39">
        <v>19.999956000000001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38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1987.9652070000006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299.48320000000001</v>
      </c>
      <c r="L40">
        <v>360.42500000000001</v>
      </c>
      <c r="M40">
        <v>92</v>
      </c>
      <c r="N40">
        <v>56.7</v>
      </c>
      <c r="O40">
        <v>123.66562500000001</v>
      </c>
      <c r="P40">
        <v>103.5</v>
      </c>
      <c r="Q40">
        <v>5.3575999999999997</v>
      </c>
      <c r="R40">
        <v>34.423000000000002</v>
      </c>
      <c r="S40">
        <v>13.5905</v>
      </c>
      <c r="T40">
        <v>0</v>
      </c>
      <c r="U40">
        <v>415.125</v>
      </c>
      <c r="V40">
        <v>15.464600000000001</v>
      </c>
      <c r="W40">
        <v>45.22</v>
      </c>
      <c r="X40">
        <v>98.34</v>
      </c>
      <c r="Y40">
        <v>0</v>
      </c>
      <c r="Z40">
        <v>0</v>
      </c>
      <c r="AA40">
        <v>0</v>
      </c>
      <c r="AB40">
        <v>13.17004</v>
      </c>
      <c r="AC40">
        <v>0</v>
      </c>
      <c r="AD40">
        <v>0</v>
      </c>
      <c r="AE40">
        <v>32.957704</v>
      </c>
      <c r="AF40">
        <v>8.8740000000000006</v>
      </c>
      <c r="AG40">
        <v>20.078399999999998</v>
      </c>
      <c r="AH40">
        <v>20.834</v>
      </c>
      <c r="AI40">
        <v>0</v>
      </c>
      <c r="AJ40">
        <v>0</v>
      </c>
      <c r="AK40">
        <v>26.2683</v>
      </c>
      <c r="AL40">
        <v>70.882000000000005</v>
      </c>
      <c r="AM40">
        <v>0</v>
      </c>
      <c r="AN40">
        <v>0.59302999999999995</v>
      </c>
      <c r="AO40">
        <v>0.58799999999999997</v>
      </c>
      <c r="AP40">
        <v>5.1239999999999997</v>
      </c>
      <c r="AQ40">
        <v>15.561</v>
      </c>
      <c r="AR40">
        <v>11.04</v>
      </c>
      <c r="AS40">
        <v>9.4163999999999994</v>
      </c>
      <c r="AT40">
        <v>19.999956000000001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46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1964.6813550000004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299.48320000000001</v>
      </c>
      <c r="L41">
        <v>415.721341</v>
      </c>
      <c r="M41">
        <v>92</v>
      </c>
      <c r="N41">
        <v>56.7</v>
      </c>
      <c r="O41">
        <v>123.66562500000001</v>
      </c>
      <c r="P41">
        <v>98.25</v>
      </c>
      <c r="Q41">
        <v>5.3575999999999997</v>
      </c>
      <c r="R41">
        <v>34.423000000000002</v>
      </c>
      <c r="S41">
        <v>13.5905</v>
      </c>
      <c r="T41">
        <v>0</v>
      </c>
      <c r="U41">
        <v>415.125</v>
      </c>
      <c r="V41">
        <v>15.464600000000001</v>
      </c>
      <c r="W41">
        <v>45.22</v>
      </c>
      <c r="X41">
        <v>98.34</v>
      </c>
      <c r="Y41">
        <v>0</v>
      </c>
      <c r="Z41">
        <v>0</v>
      </c>
      <c r="AA41">
        <v>0</v>
      </c>
      <c r="AB41">
        <v>13.17004</v>
      </c>
      <c r="AC41">
        <v>0</v>
      </c>
      <c r="AD41">
        <v>0</v>
      </c>
      <c r="AE41">
        <v>32.957704</v>
      </c>
      <c r="AF41">
        <v>8.8740000000000006</v>
      </c>
      <c r="AG41">
        <v>20.078399999999998</v>
      </c>
      <c r="AH41">
        <v>20.834</v>
      </c>
      <c r="AI41">
        <v>0</v>
      </c>
      <c r="AJ41">
        <v>0</v>
      </c>
      <c r="AK41">
        <v>26.2683</v>
      </c>
      <c r="AL41">
        <v>26.725999999999999</v>
      </c>
      <c r="AM41">
        <v>0</v>
      </c>
      <c r="AN41">
        <v>0.59302999999999995</v>
      </c>
      <c r="AO41">
        <v>0.58799999999999997</v>
      </c>
      <c r="AP41">
        <v>5.1239999999999997</v>
      </c>
      <c r="AQ41">
        <v>0</v>
      </c>
      <c r="AR41">
        <v>11.04</v>
      </c>
      <c r="AS41">
        <v>9.4163999999999994</v>
      </c>
      <c r="AT41">
        <v>19.999956000000001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50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1959.0106960000003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299.48320000000001</v>
      </c>
      <c r="L42">
        <v>432.42500000000001</v>
      </c>
      <c r="M42">
        <v>92</v>
      </c>
      <c r="N42">
        <v>56.7</v>
      </c>
      <c r="O42">
        <v>123.66562500000001</v>
      </c>
      <c r="P42">
        <v>98.25</v>
      </c>
      <c r="Q42">
        <v>5.3575999999999997</v>
      </c>
      <c r="R42">
        <v>34.423000000000002</v>
      </c>
      <c r="S42">
        <v>13.5905</v>
      </c>
      <c r="T42">
        <v>0</v>
      </c>
      <c r="U42">
        <v>415.125</v>
      </c>
      <c r="V42">
        <v>15.464600000000001</v>
      </c>
      <c r="W42">
        <v>45.22</v>
      </c>
      <c r="X42">
        <v>98.34</v>
      </c>
      <c r="Y42">
        <v>0</v>
      </c>
      <c r="Z42">
        <v>0</v>
      </c>
      <c r="AA42">
        <v>0</v>
      </c>
      <c r="AB42">
        <v>13.17004</v>
      </c>
      <c r="AC42">
        <v>0</v>
      </c>
      <c r="AD42">
        <v>0</v>
      </c>
      <c r="AE42">
        <v>32.957704</v>
      </c>
      <c r="AF42">
        <v>8.8740000000000006</v>
      </c>
      <c r="AG42">
        <v>20.078399999999998</v>
      </c>
      <c r="AH42">
        <v>20.834</v>
      </c>
      <c r="AI42">
        <v>0</v>
      </c>
      <c r="AJ42">
        <v>0</v>
      </c>
      <c r="AK42">
        <v>26.2683</v>
      </c>
      <c r="AL42">
        <v>13.363</v>
      </c>
      <c r="AM42">
        <v>0</v>
      </c>
      <c r="AN42">
        <v>0.59302999999999995</v>
      </c>
      <c r="AO42">
        <v>0.58799999999999997</v>
      </c>
      <c r="AP42">
        <v>5.1239999999999997</v>
      </c>
      <c r="AQ42">
        <v>0</v>
      </c>
      <c r="AR42">
        <v>11.04</v>
      </c>
      <c r="AS42">
        <v>9.4163999999999994</v>
      </c>
      <c r="AT42">
        <v>19.999956000000001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54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1966.3513550000005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299.48320000000001</v>
      </c>
      <c r="L43">
        <v>472.42500000000001</v>
      </c>
      <c r="M43">
        <v>92</v>
      </c>
      <c r="N43">
        <v>56.7</v>
      </c>
      <c r="O43">
        <v>123.66562500000001</v>
      </c>
      <c r="P43">
        <v>98.25</v>
      </c>
      <c r="Q43">
        <v>5.3575999999999997</v>
      </c>
      <c r="R43">
        <v>34.423000000000002</v>
      </c>
      <c r="S43">
        <v>13.5905</v>
      </c>
      <c r="T43">
        <v>0</v>
      </c>
      <c r="U43">
        <v>415.125</v>
      </c>
      <c r="V43">
        <v>15.464600000000001</v>
      </c>
      <c r="W43">
        <v>37.734099999999998</v>
      </c>
      <c r="X43">
        <v>98.34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32.957704</v>
      </c>
      <c r="AF43">
        <v>8.8740000000000006</v>
      </c>
      <c r="AG43">
        <v>20.078399999999998</v>
      </c>
      <c r="AH43">
        <v>20.834</v>
      </c>
      <c r="AI43">
        <v>0</v>
      </c>
      <c r="AJ43">
        <v>0</v>
      </c>
      <c r="AK43">
        <v>26.2683</v>
      </c>
      <c r="AL43">
        <v>13.363</v>
      </c>
      <c r="AM43">
        <v>0</v>
      </c>
      <c r="AN43">
        <v>0.59302999999999995</v>
      </c>
      <c r="AO43">
        <v>0.58799999999999997</v>
      </c>
      <c r="AP43">
        <v>5.1239999999999997</v>
      </c>
      <c r="AQ43">
        <v>0</v>
      </c>
      <c r="AR43">
        <v>49.68</v>
      </c>
      <c r="AS43">
        <v>9.4163999999999994</v>
      </c>
      <c r="AT43">
        <v>19.999956000000001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58.04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2028.3754150000004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299.48320000000001</v>
      </c>
      <c r="L44">
        <v>472.42500000000001</v>
      </c>
      <c r="M44">
        <v>92</v>
      </c>
      <c r="N44">
        <v>56.7</v>
      </c>
      <c r="O44">
        <v>123.66562500000001</v>
      </c>
      <c r="P44">
        <v>98.25</v>
      </c>
      <c r="Q44">
        <v>5.3575999999999997</v>
      </c>
      <c r="R44">
        <v>34.423000000000002</v>
      </c>
      <c r="S44">
        <v>13.5905</v>
      </c>
      <c r="T44">
        <v>0</v>
      </c>
      <c r="U44">
        <v>415.125</v>
      </c>
      <c r="V44">
        <v>15.464600000000001</v>
      </c>
      <c r="W44">
        <v>37.734099999999998</v>
      </c>
      <c r="X44">
        <v>98.34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8.8740000000000006</v>
      </c>
      <c r="AG44">
        <v>20.078399999999998</v>
      </c>
      <c r="AH44">
        <v>20.834</v>
      </c>
      <c r="AI44">
        <v>0</v>
      </c>
      <c r="AJ44">
        <v>0</v>
      </c>
      <c r="AK44">
        <v>26.2683</v>
      </c>
      <c r="AL44">
        <v>13.363</v>
      </c>
      <c r="AM44">
        <v>0</v>
      </c>
      <c r="AN44">
        <v>0.59302999999999995</v>
      </c>
      <c r="AO44">
        <v>0.58799999999999997</v>
      </c>
      <c r="AP44">
        <v>5.1239999999999997</v>
      </c>
      <c r="AQ44">
        <v>0</v>
      </c>
      <c r="AR44">
        <v>49.68</v>
      </c>
      <c r="AS44">
        <v>9.4163999999999994</v>
      </c>
      <c r="AT44">
        <v>19.999956000000001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59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2012.8565630000005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299.48320000000001</v>
      </c>
      <c r="L45">
        <v>472.42500000000001</v>
      </c>
      <c r="M45">
        <v>92</v>
      </c>
      <c r="N45">
        <v>56.7</v>
      </c>
      <c r="O45">
        <v>123.66562500000001</v>
      </c>
      <c r="P45">
        <v>98.25</v>
      </c>
      <c r="Q45">
        <v>5.3575999999999997</v>
      </c>
      <c r="R45">
        <v>34.423000000000002</v>
      </c>
      <c r="S45">
        <v>13.5905</v>
      </c>
      <c r="T45">
        <v>0</v>
      </c>
      <c r="U45">
        <v>415.125</v>
      </c>
      <c r="V45">
        <v>20.731850000000001</v>
      </c>
      <c r="W45">
        <v>45.221499999999999</v>
      </c>
      <c r="X45">
        <v>98.34375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16.478852</v>
      </c>
      <c r="AF45">
        <v>8.8740000000000006</v>
      </c>
      <c r="AG45">
        <v>20.078399999999998</v>
      </c>
      <c r="AH45">
        <v>20.834</v>
      </c>
      <c r="AI45">
        <v>0</v>
      </c>
      <c r="AJ45">
        <v>0</v>
      </c>
      <c r="AK45">
        <v>26.2683</v>
      </c>
      <c r="AL45">
        <v>13.363</v>
      </c>
      <c r="AM45">
        <v>0</v>
      </c>
      <c r="AN45">
        <v>0.59302999999999995</v>
      </c>
      <c r="AO45">
        <v>1.1759999999999999</v>
      </c>
      <c r="AP45">
        <v>5.1239999999999997</v>
      </c>
      <c r="AQ45">
        <v>0</v>
      </c>
      <c r="AR45">
        <v>8.8320000000000007</v>
      </c>
      <c r="AS45">
        <v>9.4163999999999994</v>
      </c>
      <c r="AT45">
        <v>18.013192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61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1985.3681990000005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299.48320000000001</v>
      </c>
      <c r="L46">
        <v>472.42500000000001</v>
      </c>
      <c r="M46">
        <v>92</v>
      </c>
      <c r="N46">
        <v>56.7</v>
      </c>
      <c r="O46">
        <v>123.66562500000001</v>
      </c>
      <c r="P46">
        <v>98.25</v>
      </c>
      <c r="Q46">
        <v>5.3575999999999997</v>
      </c>
      <c r="R46">
        <v>34.423000000000002</v>
      </c>
      <c r="S46">
        <v>13.5905</v>
      </c>
      <c r="T46">
        <v>0</v>
      </c>
      <c r="U46">
        <v>415.125</v>
      </c>
      <c r="V46">
        <v>20.731850000000001</v>
      </c>
      <c r="W46">
        <v>45.221499999999999</v>
      </c>
      <c r="X46">
        <v>98.34375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16.478852</v>
      </c>
      <c r="AF46">
        <v>8.8740000000000006</v>
      </c>
      <c r="AG46">
        <v>20.078399999999998</v>
      </c>
      <c r="AH46">
        <v>20.834</v>
      </c>
      <c r="AI46">
        <v>0</v>
      </c>
      <c r="AJ46">
        <v>0</v>
      </c>
      <c r="AK46">
        <v>26.2683</v>
      </c>
      <c r="AL46">
        <v>13.363</v>
      </c>
      <c r="AM46">
        <v>0</v>
      </c>
      <c r="AN46">
        <v>0.59302999999999995</v>
      </c>
      <c r="AO46">
        <v>1.1759999999999999</v>
      </c>
      <c r="AP46">
        <v>5.1239999999999997</v>
      </c>
      <c r="AQ46">
        <v>0</v>
      </c>
      <c r="AR46">
        <v>8.8320000000000007</v>
      </c>
      <c r="AS46">
        <v>9.4163999999999994</v>
      </c>
      <c r="AT46">
        <v>19.841965999999999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60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1986.1969730000005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299.48320000000001</v>
      </c>
      <c r="L47">
        <v>502.42500000000001</v>
      </c>
      <c r="M47">
        <v>92</v>
      </c>
      <c r="N47">
        <v>56.7</v>
      </c>
      <c r="O47">
        <v>123.66562500000001</v>
      </c>
      <c r="P47">
        <v>98.25</v>
      </c>
      <c r="Q47">
        <v>5.3575999999999997</v>
      </c>
      <c r="R47">
        <v>34.423000000000002</v>
      </c>
      <c r="S47">
        <v>13.5905</v>
      </c>
      <c r="T47">
        <v>0</v>
      </c>
      <c r="U47">
        <v>418.44195000000002</v>
      </c>
      <c r="V47">
        <v>20.731850000000001</v>
      </c>
      <c r="W47">
        <v>45.221499999999999</v>
      </c>
      <c r="X47">
        <v>98.34375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16.478852</v>
      </c>
      <c r="AF47">
        <v>8.8740000000000006</v>
      </c>
      <c r="AG47">
        <v>20.078399999999998</v>
      </c>
      <c r="AH47">
        <v>20.834</v>
      </c>
      <c r="AI47">
        <v>0</v>
      </c>
      <c r="AJ47">
        <v>0</v>
      </c>
      <c r="AK47">
        <v>26.2683</v>
      </c>
      <c r="AL47">
        <v>13.363</v>
      </c>
      <c r="AM47">
        <v>0</v>
      </c>
      <c r="AN47">
        <v>0.59302999999999995</v>
      </c>
      <c r="AO47">
        <v>1.1759999999999999</v>
      </c>
      <c r="AP47">
        <v>5.1239999999999997</v>
      </c>
      <c r="AQ47">
        <v>0</v>
      </c>
      <c r="AR47">
        <v>8.8320000000000007</v>
      </c>
      <c r="AS47">
        <v>9.4163999999999994</v>
      </c>
      <c r="AT47">
        <v>19.967502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57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2016.6394590000007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299.48320000000001</v>
      </c>
      <c r="L48">
        <v>502.42500000000001</v>
      </c>
      <c r="M48">
        <v>92</v>
      </c>
      <c r="N48">
        <v>56.7</v>
      </c>
      <c r="O48">
        <v>123.66562500000001</v>
      </c>
      <c r="P48">
        <v>98.25</v>
      </c>
      <c r="Q48">
        <v>5.3575999999999997</v>
      </c>
      <c r="R48">
        <v>34.423000000000002</v>
      </c>
      <c r="S48">
        <v>13.5905</v>
      </c>
      <c r="T48">
        <v>0</v>
      </c>
      <c r="U48">
        <v>418.77</v>
      </c>
      <c r="V48">
        <v>20.731850000000001</v>
      </c>
      <c r="W48">
        <v>45.221499999999999</v>
      </c>
      <c r="X48">
        <v>98.34375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16.478852</v>
      </c>
      <c r="AF48">
        <v>8.8740000000000006</v>
      </c>
      <c r="AG48">
        <v>20.078399999999998</v>
      </c>
      <c r="AH48">
        <v>20.834</v>
      </c>
      <c r="AI48">
        <v>0</v>
      </c>
      <c r="AJ48">
        <v>0</v>
      </c>
      <c r="AK48">
        <v>26.2683</v>
      </c>
      <c r="AL48">
        <v>13.363</v>
      </c>
      <c r="AM48">
        <v>0</v>
      </c>
      <c r="AN48">
        <v>0.59302999999999995</v>
      </c>
      <c r="AO48">
        <v>1.1759999999999999</v>
      </c>
      <c r="AP48">
        <v>5.1239999999999997</v>
      </c>
      <c r="AQ48">
        <v>0</v>
      </c>
      <c r="AR48">
        <v>8.8320000000000007</v>
      </c>
      <c r="AS48">
        <v>9.4163999999999994</v>
      </c>
      <c r="AT48">
        <v>19.999956000000001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58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2017.9999630000007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299.48320000000001</v>
      </c>
      <c r="L49">
        <v>542.42499999999995</v>
      </c>
      <c r="M49">
        <v>92</v>
      </c>
      <c r="N49">
        <v>56.7</v>
      </c>
      <c r="O49">
        <v>123.66562500000001</v>
      </c>
      <c r="P49">
        <v>98.25</v>
      </c>
      <c r="Q49">
        <v>5.3575999999999997</v>
      </c>
      <c r="R49">
        <v>34.423000000000002</v>
      </c>
      <c r="S49">
        <v>13.5905</v>
      </c>
      <c r="T49">
        <v>0</v>
      </c>
      <c r="U49">
        <v>418.77</v>
      </c>
      <c r="V49">
        <v>20.731850000000001</v>
      </c>
      <c r="W49">
        <v>45.221499999999999</v>
      </c>
      <c r="X49">
        <v>98.34375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16.478852</v>
      </c>
      <c r="AF49">
        <v>8.8740000000000006</v>
      </c>
      <c r="AG49">
        <v>20.078399999999998</v>
      </c>
      <c r="AH49">
        <v>20.834</v>
      </c>
      <c r="AI49">
        <v>0</v>
      </c>
      <c r="AJ49">
        <v>0</v>
      </c>
      <c r="AK49">
        <v>26.2683</v>
      </c>
      <c r="AL49">
        <v>13.363</v>
      </c>
      <c r="AM49">
        <v>0</v>
      </c>
      <c r="AN49">
        <v>0.59302999999999995</v>
      </c>
      <c r="AO49">
        <v>1.1759999999999999</v>
      </c>
      <c r="AP49">
        <v>5.1239999999999997</v>
      </c>
      <c r="AQ49">
        <v>0</v>
      </c>
      <c r="AR49">
        <v>8.8320000000000007</v>
      </c>
      <c r="AS49">
        <v>9.4163999999999994</v>
      </c>
      <c r="AT49">
        <v>19.999956000000001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56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2055.9999630000002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299.48320000000001</v>
      </c>
      <c r="L50">
        <v>542.42499999999995</v>
      </c>
      <c r="M50">
        <v>92</v>
      </c>
      <c r="N50">
        <v>56.7</v>
      </c>
      <c r="O50">
        <v>123.66562500000001</v>
      </c>
      <c r="P50">
        <v>98.25</v>
      </c>
      <c r="Q50">
        <v>5.3575999999999997</v>
      </c>
      <c r="R50">
        <v>34.423000000000002</v>
      </c>
      <c r="S50">
        <v>13.5905</v>
      </c>
      <c r="T50">
        <v>0</v>
      </c>
      <c r="U50">
        <v>418.77</v>
      </c>
      <c r="V50">
        <v>20.731850000000001</v>
      </c>
      <c r="W50">
        <v>45.221499999999999</v>
      </c>
      <c r="X50">
        <v>98.34375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16.478852</v>
      </c>
      <c r="AF50">
        <v>8.8740000000000006</v>
      </c>
      <c r="AG50">
        <v>20.078399999999998</v>
      </c>
      <c r="AH50">
        <v>20.834</v>
      </c>
      <c r="AI50">
        <v>0</v>
      </c>
      <c r="AJ50">
        <v>0</v>
      </c>
      <c r="AK50">
        <v>26.2683</v>
      </c>
      <c r="AL50">
        <v>13.363</v>
      </c>
      <c r="AM50">
        <v>0</v>
      </c>
      <c r="AN50">
        <v>0.59302999999999995</v>
      </c>
      <c r="AO50">
        <v>1.1759999999999999</v>
      </c>
      <c r="AP50">
        <v>5.1239999999999997</v>
      </c>
      <c r="AQ50">
        <v>0</v>
      </c>
      <c r="AR50">
        <v>8.8320000000000007</v>
      </c>
      <c r="AS50">
        <v>9.4163999999999994</v>
      </c>
      <c r="AT50">
        <v>19.999956000000001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58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2057.9999630000002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333.19958000000003</v>
      </c>
      <c r="L51">
        <v>542.42499999999995</v>
      </c>
      <c r="M51">
        <v>92</v>
      </c>
      <c r="N51">
        <v>56.7</v>
      </c>
      <c r="O51">
        <v>123.66562500000001</v>
      </c>
      <c r="P51">
        <v>98.25</v>
      </c>
      <c r="Q51">
        <v>5.3575999999999997</v>
      </c>
      <c r="R51">
        <v>40.854107999999997</v>
      </c>
      <c r="S51">
        <v>13.5905</v>
      </c>
      <c r="T51">
        <v>0</v>
      </c>
      <c r="U51">
        <v>418.77</v>
      </c>
      <c r="V51">
        <v>20.731850000000001</v>
      </c>
      <c r="W51">
        <v>45.221499999999999</v>
      </c>
      <c r="X51">
        <v>98.34375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16.478852</v>
      </c>
      <c r="AF51">
        <v>8.8740000000000006</v>
      </c>
      <c r="AG51">
        <v>20.078399999999998</v>
      </c>
      <c r="AH51">
        <v>20.834</v>
      </c>
      <c r="AI51">
        <v>0</v>
      </c>
      <c r="AJ51">
        <v>0</v>
      </c>
      <c r="AK51">
        <v>26.2683</v>
      </c>
      <c r="AL51">
        <v>13.363</v>
      </c>
      <c r="AM51">
        <v>0</v>
      </c>
      <c r="AN51">
        <v>0.59302999999999995</v>
      </c>
      <c r="AO51">
        <v>1.1759999999999999</v>
      </c>
      <c r="AP51">
        <v>12.169499999999999</v>
      </c>
      <c r="AQ51">
        <v>0</v>
      </c>
      <c r="AR51">
        <v>8.8320000000000007</v>
      </c>
      <c r="AS51">
        <v>9.4163999999999994</v>
      </c>
      <c r="AT51">
        <v>19.999956000000001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59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2106.1929510000004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341.56009999999998</v>
      </c>
      <c r="L52">
        <v>542.42499999999995</v>
      </c>
      <c r="M52">
        <v>92</v>
      </c>
      <c r="N52">
        <v>56.7</v>
      </c>
      <c r="O52">
        <v>123.66562500000001</v>
      </c>
      <c r="P52">
        <v>98.25</v>
      </c>
      <c r="Q52">
        <v>5.3575999999999997</v>
      </c>
      <c r="R52">
        <v>41.622999999999998</v>
      </c>
      <c r="S52">
        <v>13.5905</v>
      </c>
      <c r="T52">
        <v>0</v>
      </c>
      <c r="U52">
        <v>418.77</v>
      </c>
      <c r="V52">
        <v>20.731850000000001</v>
      </c>
      <c r="W52">
        <v>45.221499999999999</v>
      </c>
      <c r="X52">
        <v>98.34375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16.478852</v>
      </c>
      <c r="AF52">
        <v>8.8740000000000006</v>
      </c>
      <c r="AG52">
        <v>20.078399999999998</v>
      </c>
      <c r="AH52">
        <v>0</v>
      </c>
      <c r="AI52">
        <v>0</v>
      </c>
      <c r="AJ52">
        <v>0</v>
      </c>
      <c r="AK52">
        <v>26.2683</v>
      </c>
      <c r="AL52">
        <v>13.363</v>
      </c>
      <c r="AM52">
        <v>0</v>
      </c>
      <c r="AN52">
        <v>0.59302999999999995</v>
      </c>
      <c r="AO52">
        <v>1.1759999999999999</v>
      </c>
      <c r="AP52">
        <v>12.169499999999999</v>
      </c>
      <c r="AQ52">
        <v>0</v>
      </c>
      <c r="AR52">
        <v>8.8320000000000007</v>
      </c>
      <c r="AS52">
        <v>9.4163999999999994</v>
      </c>
      <c r="AT52">
        <v>19.999956000000001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61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2096.4883630000004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341.56009999999998</v>
      </c>
      <c r="L53">
        <v>542.42499999999995</v>
      </c>
      <c r="M53">
        <v>92</v>
      </c>
      <c r="N53">
        <v>56.7</v>
      </c>
      <c r="O53">
        <v>123.66562500000001</v>
      </c>
      <c r="P53">
        <v>98.25</v>
      </c>
      <c r="Q53">
        <v>5.3575999999999997</v>
      </c>
      <c r="R53">
        <v>41.622999999999998</v>
      </c>
      <c r="S53">
        <v>13.5905</v>
      </c>
      <c r="T53">
        <v>0</v>
      </c>
      <c r="U53">
        <v>418.77</v>
      </c>
      <c r="V53">
        <v>20.731850000000001</v>
      </c>
      <c r="W53">
        <v>45.221499999999999</v>
      </c>
      <c r="X53">
        <v>98.34375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16.478852</v>
      </c>
      <c r="AF53">
        <v>8.8740000000000006</v>
      </c>
      <c r="AG53">
        <v>20.078399999999998</v>
      </c>
      <c r="AH53">
        <v>0</v>
      </c>
      <c r="AI53">
        <v>0</v>
      </c>
      <c r="AJ53">
        <v>0</v>
      </c>
      <c r="AK53">
        <v>26.2683</v>
      </c>
      <c r="AL53">
        <v>13.363</v>
      </c>
      <c r="AM53">
        <v>0</v>
      </c>
      <c r="AN53">
        <v>0.59302999999999995</v>
      </c>
      <c r="AO53">
        <v>1.1759999999999999</v>
      </c>
      <c r="AP53">
        <v>12.169499999999999</v>
      </c>
      <c r="AQ53">
        <v>0</v>
      </c>
      <c r="AR53">
        <v>8.8320000000000007</v>
      </c>
      <c r="AS53">
        <v>9.4163999999999994</v>
      </c>
      <c r="AT53">
        <v>19.999956000000001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62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2097.4883630000004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341.56009999999998</v>
      </c>
      <c r="L54">
        <v>500.42500000000001</v>
      </c>
      <c r="M54">
        <v>92</v>
      </c>
      <c r="N54">
        <v>56.7</v>
      </c>
      <c r="O54">
        <v>123.66562500000001</v>
      </c>
      <c r="P54">
        <v>98.25</v>
      </c>
      <c r="Q54">
        <v>5.3575999999999997</v>
      </c>
      <c r="R54">
        <v>41.622999999999998</v>
      </c>
      <c r="S54">
        <v>13.5905</v>
      </c>
      <c r="T54">
        <v>0</v>
      </c>
      <c r="U54">
        <v>418.77</v>
      </c>
      <c r="V54">
        <v>20.731850000000001</v>
      </c>
      <c r="W54">
        <v>45.221499999999999</v>
      </c>
      <c r="X54">
        <v>98.34375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16.478852</v>
      </c>
      <c r="AF54">
        <v>8.8740000000000006</v>
      </c>
      <c r="AG54">
        <v>20.078399999999998</v>
      </c>
      <c r="AH54">
        <v>0</v>
      </c>
      <c r="AI54">
        <v>0</v>
      </c>
      <c r="AJ54">
        <v>0</v>
      </c>
      <c r="AK54">
        <v>26.2683</v>
      </c>
      <c r="AL54">
        <v>13.363</v>
      </c>
      <c r="AM54">
        <v>0</v>
      </c>
      <c r="AN54">
        <v>0.59302999999999995</v>
      </c>
      <c r="AO54">
        <v>1.1759999999999999</v>
      </c>
      <c r="AP54">
        <v>5.1239999999999997</v>
      </c>
      <c r="AQ54">
        <v>0</v>
      </c>
      <c r="AR54">
        <v>49.68</v>
      </c>
      <c r="AS54">
        <v>10.7616</v>
      </c>
      <c r="AT54">
        <v>19.999956000000001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62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2090.6360630000004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313.39073200000001</v>
      </c>
      <c r="L55">
        <v>407.42500000000001</v>
      </c>
      <c r="M55">
        <v>92</v>
      </c>
      <c r="N55">
        <v>56.7</v>
      </c>
      <c r="O55">
        <v>123.66562500000001</v>
      </c>
      <c r="P55">
        <v>98.25</v>
      </c>
      <c r="Q55">
        <v>5.3575999999999997</v>
      </c>
      <c r="R55">
        <v>37.068092</v>
      </c>
      <c r="S55">
        <v>13.5905</v>
      </c>
      <c r="T55">
        <v>0</v>
      </c>
      <c r="U55">
        <v>418.77</v>
      </c>
      <c r="V55">
        <v>20.731850000000001</v>
      </c>
      <c r="W55">
        <v>45.221499999999999</v>
      </c>
      <c r="X55">
        <v>98.34375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16.478852</v>
      </c>
      <c r="AF55">
        <v>8.8740000000000006</v>
      </c>
      <c r="AG55">
        <v>20.078399999999998</v>
      </c>
      <c r="AH55">
        <v>0</v>
      </c>
      <c r="AI55">
        <v>0</v>
      </c>
      <c r="AJ55">
        <v>0</v>
      </c>
      <c r="AK55">
        <v>26.2683</v>
      </c>
      <c r="AL55">
        <v>13.363</v>
      </c>
      <c r="AM55">
        <v>0</v>
      </c>
      <c r="AN55">
        <v>0.59302999999999995</v>
      </c>
      <c r="AO55">
        <v>1.1759999999999999</v>
      </c>
      <c r="AP55">
        <v>5.1239999999999997</v>
      </c>
      <c r="AQ55">
        <v>0</v>
      </c>
      <c r="AR55">
        <v>49.68</v>
      </c>
      <c r="AS55">
        <v>31.897382</v>
      </c>
      <c r="AT55">
        <v>19.999956000000001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63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1987.0475690000003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298.15320000000003</v>
      </c>
      <c r="L56">
        <v>360.42500000000001</v>
      </c>
      <c r="M56">
        <v>92</v>
      </c>
      <c r="N56">
        <v>56.7</v>
      </c>
      <c r="O56">
        <v>123.66562500000001</v>
      </c>
      <c r="P56">
        <v>98.25</v>
      </c>
      <c r="Q56">
        <v>5.3575999999999997</v>
      </c>
      <c r="R56">
        <v>34.332999999999998</v>
      </c>
      <c r="S56">
        <v>13.5905</v>
      </c>
      <c r="T56">
        <v>0</v>
      </c>
      <c r="U56">
        <v>418.77</v>
      </c>
      <c r="V56">
        <v>20.731850000000001</v>
      </c>
      <c r="W56">
        <v>45.221499999999999</v>
      </c>
      <c r="X56">
        <v>98.34375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16.478852</v>
      </c>
      <c r="AF56">
        <v>8.8740000000000006</v>
      </c>
      <c r="AG56">
        <v>20.078399999999998</v>
      </c>
      <c r="AH56">
        <v>0</v>
      </c>
      <c r="AI56">
        <v>0</v>
      </c>
      <c r="AJ56">
        <v>0</v>
      </c>
      <c r="AK56">
        <v>26.2683</v>
      </c>
      <c r="AL56">
        <v>13.363</v>
      </c>
      <c r="AM56">
        <v>0</v>
      </c>
      <c r="AN56">
        <v>0.59302999999999995</v>
      </c>
      <c r="AO56">
        <v>1.1759999999999999</v>
      </c>
      <c r="AP56">
        <v>5.1239999999999997</v>
      </c>
      <c r="AQ56">
        <v>0</v>
      </c>
      <c r="AR56">
        <v>8.8320000000000007</v>
      </c>
      <c r="AS56">
        <v>31.897382</v>
      </c>
      <c r="AT56">
        <v>19.999956000000001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62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1880.2269450000006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298.15320000000003</v>
      </c>
      <c r="L57">
        <v>396.42500000000001</v>
      </c>
      <c r="M57">
        <v>92</v>
      </c>
      <c r="N57">
        <v>56.7</v>
      </c>
      <c r="O57">
        <v>123.66562500000001</v>
      </c>
      <c r="P57">
        <v>98.25</v>
      </c>
      <c r="Q57">
        <v>5.3575999999999997</v>
      </c>
      <c r="R57">
        <v>34.332999999999998</v>
      </c>
      <c r="S57">
        <v>13.5905</v>
      </c>
      <c r="T57">
        <v>0</v>
      </c>
      <c r="U57">
        <v>418.77</v>
      </c>
      <c r="V57">
        <v>20.731850000000001</v>
      </c>
      <c r="W57">
        <v>45.221499999999999</v>
      </c>
      <c r="X57">
        <v>98.34375</v>
      </c>
      <c r="Y57">
        <v>0</v>
      </c>
      <c r="Z57">
        <v>6.5208000000000004</v>
      </c>
      <c r="AA57">
        <v>0</v>
      </c>
      <c r="AB57">
        <v>0</v>
      </c>
      <c r="AC57">
        <v>0</v>
      </c>
      <c r="AD57">
        <v>0</v>
      </c>
      <c r="AE57">
        <v>16.478852</v>
      </c>
      <c r="AF57">
        <v>8.8740000000000006</v>
      </c>
      <c r="AG57">
        <v>20.078399999999998</v>
      </c>
      <c r="AH57">
        <v>0</v>
      </c>
      <c r="AI57">
        <v>0</v>
      </c>
      <c r="AJ57">
        <v>0</v>
      </c>
      <c r="AK57">
        <v>26.2683</v>
      </c>
      <c r="AL57">
        <v>13.363</v>
      </c>
      <c r="AM57">
        <v>0</v>
      </c>
      <c r="AN57">
        <v>0.59302999999999995</v>
      </c>
      <c r="AO57">
        <v>1.1759999999999999</v>
      </c>
      <c r="AP57">
        <v>5.1239999999999997</v>
      </c>
      <c r="AQ57">
        <v>0</v>
      </c>
      <c r="AR57">
        <v>8.8320000000000007</v>
      </c>
      <c r="AS57">
        <v>31.897382</v>
      </c>
      <c r="AT57">
        <v>19.999956000000001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59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1919.7477450000006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298.15320000000003</v>
      </c>
      <c r="L58">
        <v>438.42500000000001</v>
      </c>
      <c r="M58">
        <v>92</v>
      </c>
      <c r="N58">
        <v>56.7</v>
      </c>
      <c r="O58">
        <v>123.66562500000001</v>
      </c>
      <c r="P58">
        <v>98.25</v>
      </c>
      <c r="Q58">
        <v>5.3575999999999997</v>
      </c>
      <c r="R58">
        <v>34.332999999999998</v>
      </c>
      <c r="S58">
        <v>13.5905</v>
      </c>
      <c r="T58">
        <v>0</v>
      </c>
      <c r="U58">
        <v>418.77</v>
      </c>
      <c r="V58">
        <v>20.731850000000001</v>
      </c>
      <c r="W58">
        <v>45.221499999999999</v>
      </c>
      <c r="X58">
        <v>98.34375</v>
      </c>
      <c r="Y58">
        <v>0</v>
      </c>
      <c r="Z58">
        <v>6.5208000000000004</v>
      </c>
      <c r="AA58">
        <v>0</v>
      </c>
      <c r="AB58">
        <v>0</v>
      </c>
      <c r="AC58">
        <v>0</v>
      </c>
      <c r="AD58">
        <v>0</v>
      </c>
      <c r="AE58">
        <v>16.478852</v>
      </c>
      <c r="AF58">
        <v>8.8740000000000006</v>
      </c>
      <c r="AG58">
        <v>20.078399999999998</v>
      </c>
      <c r="AH58">
        <v>0</v>
      </c>
      <c r="AI58">
        <v>0</v>
      </c>
      <c r="AJ58">
        <v>0</v>
      </c>
      <c r="AK58">
        <v>26.2683</v>
      </c>
      <c r="AL58">
        <v>13.363</v>
      </c>
      <c r="AM58">
        <v>0</v>
      </c>
      <c r="AN58">
        <v>0.59302999999999995</v>
      </c>
      <c r="AO58">
        <v>1.1759999999999999</v>
      </c>
      <c r="AP58">
        <v>5.1239999999999997</v>
      </c>
      <c r="AQ58">
        <v>0</v>
      </c>
      <c r="AR58">
        <v>8.8320000000000007</v>
      </c>
      <c r="AS58">
        <v>31.897382</v>
      </c>
      <c r="AT58">
        <v>19.999956000000001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57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1959.7477450000006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298.15320000000003</v>
      </c>
      <c r="L59">
        <v>480.42500000000001</v>
      </c>
      <c r="M59">
        <v>92</v>
      </c>
      <c r="N59">
        <v>56.7</v>
      </c>
      <c r="O59">
        <v>123.66562500000001</v>
      </c>
      <c r="P59">
        <v>98.25</v>
      </c>
      <c r="Q59">
        <v>5.3575999999999997</v>
      </c>
      <c r="R59">
        <v>34.332999999999998</v>
      </c>
      <c r="S59">
        <v>13.5905</v>
      </c>
      <c r="T59">
        <v>0</v>
      </c>
      <c r="U59">
        <v>418.77</v>
      </c>
      <c r="V59">
        <v>20.731850000000001</v>
      </c>
      <c r="W59">
        <v>45.221499999999999</v>
      </c>
      <c r="X59">
        <v>98.34375</v>
      </c>
      <c r="Y59">
        <v>0</v>
      </c>
      <c r="Z59">
        <v>6.5208000000000004</v>
      </c>
      <c r="AA59">
        <v>0</v>
      </c>
      <c r="AB59">
        <v>0</v>
      </c>
      <c r="AC59">
        <v>0</v>
      </c>
      <c r="AD59">
        <v>0</v>
      </c>
      <c r="AE59">
        <v>16.478852</v>
      </c>
      <c r="AF59">
        <v>8.8740000000000006</v>
      </c>
      <c r="AG59">
        <v>20.078399999999998</v>
      </c>
      <c r="AH59">
        <v>22.728000000000002</v>
      </c>
      <c r="AI59">
        <v>0</v>
      </c>
      <c r="AJ59">
        <v>0</v>
      </c>
      <c r="AK59">
        <v>26.2683</v>
      </c>
      <c r="AL59">
        <v>13.363</v>
      </c>
      <c r="AM59">
        <v>0</v>
      </c>
      <c r="AN59">
        <v>0.59302999999999995</v>
      </c>
      <c r="AO59">
        <v>1.1759999999999999</v>
      </c>
      <c r="AP59">
        <v>5.1239999999999997</v>
      </c>
      <c r="AQ59">
        <v>0</v>
      </c>
      <c r="AR59">
        <v>4.4160000000000004</v>
      </c>
      <c r="AS59">
        <v>10.7616</v>
      </c>
      <c r="AT59">
        <v>19.999956000000001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57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1998.9239630000004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298.15320000000003</v>
      </c>
      <c r="L60">
        <v>500.42500000000001</v>
      </c>
      <c r="M60">
        <v>92</v>
      </c>
      <c r="N60">
        <v>56.7</v>
      </c>
      <c r="O60">
        <v>123.66562500000001</v>
      </c>
      <c r="P60">
        <v>98.25</v>
      </c>
      <c r="Q60">
        <v>5.3575999999999997</v>
      </c>
      <c r="R60">
        <v>34.332999999999998</v>
      </c>
      <c r="S60">
        <v>13.5905</v>
      </c>
      <c r="T60">
        <v>0</v>
      </c>
      <c r="U60">
        <v>418.77</v>
      </c>
      <c r="V60">
        <v>20.731850000000001</v>
      </c>
      <c r="W60">
        <v>45.221499999999999</v>
      </c>
      <c r="X60">
        <v>98.34375</v>
      </c>
      <c r="Y60">
        <v>0</v>
      </c>
      <c r="Z60">
        <v>6.5208000000000004</v>
      </c>
      <c r="AA60">
        <v>0</v>
      </c>
      <c r="AB60">
        <v>0</v>
      </c>
      <c r="AC60">
        <v>0</v>
      </c>
      <c r="AD60">
        <v>0</v>
      </c>
      <c r="AE60">
        <v>16.478852</v>
      </c>
      <c r="AF60">
        <v>8.8740000000000006</v>
      </c>
      <c r="AG60">
        <v>20.078399999999998</v>
      </c>
      <c r="AH60">
        <v>22.728000000000002</v>
      </c>
      <c r="AI60">
        <v>0</v>
      </c>
      <c r="AJ60">
        <v>0</v>
      </c>
      <c r="AK60">
        <v>26.2683</v>
      </c>
      <c r="AL60">
        <v>13.363</v>
      </c>
      <c r="AM60">
        <v>0</v>
      </c>
      <c r="AN60">
        <v>0.59302999999999995</v>
      </c>
      <c r="AO60">
        <v>1.1759999999999999</v>
      </c>
      <c r="AP60">
        <v>5.1239999999999997</v>
      </c>
      <c r="AQ60">
        <v>0</v>
      </c>
      <c r="AR60">
        <v>4.4160000000000004</v>
      </c>
      <c r="AS60">
        <v>9.4163999999999994</v>
      </c>
      <c r="AT60">
        <v>19.999956000000001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58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2018.5787630000004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298.15320000000003</v>
      </c>
      <c r="L61">
        <v>532.42499999999995</v>
      </c>
      <c r="M61">
        <v>92</v>
      </c>
      <c r="N61">
        <v>56.7</v>
      </c>
      <c r="O61">
        <v>123.66562500000001</v>
      </c>
      <c r="P61">
        <v>98.25</v>
      </c>
      <c r="Q61">
        <v>5.3575999999999997</v>
      </c>
      <c r="R61">
        <v>34.332999999999998</v>
      </c>
      <c r="S61">
        <v>13.5905</v>
      </c>
      <c r="T61">
        <v>0</v>
      </c>
      <c r="U61">
        <v>418.77</v>
      </c>
      <c r="V61">
        <v>20.731850000000001</v>
      </c>
      <c r="W61">
        <v>45.221499999999999</v>
      </c>
      <c r="X61">
        <v>98.34375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0</v>
      </c>
      <c r="AE61">
        <v>16.478852</v>
      </c>
      <c r="AF61">
        <v>8.8740000000000006</v>
      </c>
      <c r="AG61">
        <v>20.078399999999998</v>
      </c>
      <c r="AH61">
        <v>22.728000000000002</v>
      </c>
      <c r="AI61">
        <v>0</v>
      </c>
      <c r="AJ61">
        <v>0</v>
      </c>
      <c r="AK61">
        <v>26.2683</v>
      </c>
      <c r="AL61">
        <v>13.363</v>
      </c>
      <c r="AM61">
        <v>0</v>
      </c>
      <c r="AN61">
        <v>0.59302999999999995</v>
      </c>
      <c r="AO61">
        <v>1.1759999999999999</v>
      </c>
      <c r="AP61">
        <v>12.169499999999999</v>
      </c>
      <c r="AQ61">
        <v>0</v>
      </c>
      <c r="AR61">
        <v>13.247999999999999</v>
      </c>
      <c r="AS61">
        <v>9.4163999999999994</v>
      </c>
      <c r="AT61">
        <v>19.999956000000001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59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2067.4562630000005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298.15320000000003</v>
      </c>
      <c r="L62">
        <v>563.42499999999995</v>
      </c>
      <c r="M62">
        <v>92</v>
      </c>
      <c r="N62">
        <v>56.7</v>
      </c>
      <c r="O62">
        <v>123.66562500000001</v>
      </c>
      <c r="P62">
        <v>98.25</v>
      </c>
      <c r="Q62">
        <v>5.3575999999999997</v>
      </c>
      <c r="R62">
        <v>34.332999999999998</v>
      </c>
      <c r="S62">
        <v>13.5905</v>
      </c>
      <c r="T62">
        <v>0</v>
      </c>
      <c r="U62">
        <v>418.77</v>
      </c>
      <c r="V62">
        <v>20.731850000000001</v>
      </c>
      <c r="W62">
        <v>45.221499999999999</v>
      </c>
      <c r="X62">
        <v>98.34375</v>
      </c>
      <c r="Y62">
        <v>0</v>
      </c>
      <c r="Z62">
        <v>6.5208000000000004</v>
      </c>
      <c r="AA62">
        <v>0</v>
      </c>
      <c r="AB62">
        <v>0</v>
      </c>
      <c r="AC62">
        <v>0</v>
      </c>
      <c r="AD62">
        <v>0</v>
      </c>
      <c r="AE62">
        <v>16.478852</v>
      </c>
      <c r="AF62">
        <v>8.8740000000000006</v>
      </c>
      <c r="AG62">
        <v>20.078399999999998</v>
      </c>
      <c r="AH62">
        <v>22.728000000000002</v>
      </c>
      <c r="AI62">
        <v>0</v>
      </c>
      <c r="AJ62">
        <v>0</v>
      </c>
      <c r="AK62">
        <v>26.2683</v>
      </c>
      <c r="AL62">
        <v>13.363</v>
      </c>
      <c r="AM62">
        <v>0</v>
      </c>
      <c r="AN62">
        <v>0.59302999999999995</v>
      </c>
      <c r="AO62">
        <v>1.1759999999999999</v>
      </c>
      <c r="AP62">
        <v>12.169499999999999</v>
      </c>
      <c r="AQ62">
        <v>15.561</v>
      </c>
      <c r="AR62">
        <v>13.247999999999999</v>
      </c>
      <c r="AS62">
        <v>9.4163999999999994</v>
      </c>
      <c r="AT62">
        <v>19.999956000000001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59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2114.0172630000002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341.56009999999998</v>
      </c>
      <c r="L63">
        <v>595.65509999999995</v>
      </c>
      <c r="M63">
        <v>92</v>
      </c>
      <c r="N63">
        <v>56.7</v>
      </c>
      <c r="O63">
        <v>123.66562500000001</v>
      </c>
      <c r="P63">
        <v>98.25</v>
      </c>
      <c r="Q63">
        <v>5.3575999999999997</v>
      </c>
      <c r="R63">
        <v>42.390090999999998</v>
      </c>
      <c r="S63">
        <v>17.871555000000001</v>
      </c>
      <c r="T63">
        <v>0</v>
      </c>
      <c r="U63">
        <v>418.77</v>
      </c>
      <c r="V63">
        <v>20.731850000000001</v>
      </c>
      <c r="W63">
        <v>45.221499999999999</v>
      </c>
      <c r="X63">
        <v>98.34375</v>
      </c>
      <c r="Y63">
        <v>0</v>
      </c>
      <c r="Z63">
        <v>6.5208000000000004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8.8740000000000006</v>
      </c>
      <c r="AG63">
        <v>20.078399999999998</v>
      </c>
      <c r="AH63">
        <v>22.728000000000002</v>
      </c>
      <c r="AI63">
        <v>0</v>
      </c>
      <c r="AJ63">
        <v>0</v>
      </c>
      <c r="AK63">
        <v>26.2683</v>
      </c>
      <c r="AL63">
        <v>13.363</v>
      </c>
      <c r="AM63">
        <v>0</v>
      </c>
      <c r="AN63">
        <v>0.59302999999999995</v>
      </c>
      <c r="AO63">
        <v>1.1759999999999999</v>
      </c>
      <c r="AP63">
        <v>12.169499999999999</v>
      </c>
      <c r="AQ63">
        <v>15.561</v>
      </c>
      <c r="AR63">
        <v>13.247999999999999</v>
      </c>
      <c r="AS63">
        <v>9.4163999999999994</v>
      </c>
      <c r="AT63">
        <v>19.999956000000001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60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2202.9924090000004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341.56009999999998</v>
      </c>
      <c r="L64">
        <v>647.65509999999995</v>
      </c>
      <c r="M64">
        <v>92</v>
      </c>
      <c r="N64">
        <v>56.7</v>
      </c>
      <c r="O64">
        <v>123.66562500000001</v>
      </c>
      <c r="P64">
        <v>98.25</v>
      </c>
      <c r="Q64">
        <v>6.9250999999999996</v>
      </c>
      <c r="R64">
        <v>42.390099999999997</v>
      </c>
      <c r="S64">
        <v>18.293600000000001</v>
      </c>
      <c r="T64">
        <v>0</v>
      </c>
      <c r="U64">
        <v>418.77</v>
      </c>
      <c r="V64">
        <v>20.731850000000001</v>
      </c>
      <c r="W64">
        <v>45.221499999999999</v>
      </c>
      <c r="X64">
        <v>98.34375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8.8740000000000006</v>
      </c>
      <c r="AG64">
        <v>20.078399999999998</v>
      </c>
      <c r="AH64">
        <v>22.728000000000002</v>
      </c>
      <c r="AI64">
        <v>0</v>
      </c>
      <c r="AJ64">
        <v>0</v>
      </c>
      <c r="AK64">
        <v>26.2683</v>
      </c>
      <c r="AL64">
        <v>13.363</v>
      </c>
      <c r="AM64">
        <v>0</v>
      </c>
      <c r="AN64">
        <v>0.59302999999999995</v>
      </c>
      <c r="AO64">
        <v>1.1759999999999999</v>
      </c>
      <c r="AP64">
        <v>5.1239999999999997</v>
      </c>
      <c r="AQ64">
        <v>15.561</v>
      </c>
      <c r="AR64">
        <v>13.247999999999999</v>
      </c>
      <c r="AS64">
        <v>9.4163999999999994</v>
      </c>
      <c r="AT64">
        <v>19.999956000000001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60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2243.4156630000002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341.56009999999998</v>
      </c>
      <c r="L65">
        <v>647.65509999999995</v>
      </c>
      <c r="M65">
        <v>92</v>
      </c>
      <c r="N65">
        <v>56.7</v>
      </c>
      <c r="O65">
        <v>123.66562500000001</v>
      </c>
      <c r="P65">
        <v>98.25</v>
      </c>
      <c r="Q65">
        <v>6.9250999999999996</v>
      </c>
      <c r="R65">
        <v>42.390099999999997</v>
      </c>
      <c r="S65">
        <v>18.293600000000001</v>
      </c>
      <c r="T65">
        <v>0</v>
      </c>
      <c r="U65">
        <v>418.77</v>
      </c>
      <c r="V65">
        <v>20.731850000000001</v>
      </c>
      <c r="W65">
        <v>45.221499999999999</v>
      </c>
      <c r="X65">
        <v>98.34375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8.8740000000000006</v>
      </c>
      <c r="AG65">
        <v>20.078399999999998</v>
      </c>
      <c r="AH65">
        <v>22.728000000000002</v>
      </c>
      <c r="AI65">
        <v>0</v>
      </c>
      <c r="AJ65">
        <v>0</v>
      </c>
      <c r="AK65">
        <v>26.2683</v>
      </c>
      <c r="AL65">
        <v>13.363</v>
      </c>
      <c r="AM65">
        <v>0</v>
      </c>
      <c r="AN65">
        <v>0.59302999999999995</v>
      </c>
      <c r="AO65">
        <v>1.1759999999999999</v>
      </c>
      <c r="AP65">
        <v>5.1239999999999997</v>
      </c>
      <c r="AQ65">
        <v>31.122</v>
      </c>
      <c r="AR65">
        <v>13.247999999999999</v>
      </c>
      <c r="AS65">
        <v>9.4163999999999994</v>
      </c>
      <c r="AT65">
        <v>19.999956000000001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59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2257.9766629999999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341.56009999999998</v>
      </c>
      <c r="L66">
        <v>637.65509999999995</v>
      </c>
      <c r="M66">
        <v>92</v>
      </c>
      <c r="N66">
        <v>56.7</v>
      </c>
      <c r="O66">
        <v>123.66562500000001</v>
      </c>
      <c r="P66">
        <v>98.25</v>
      </c>
      <c r="Q66">
        <v>6.9250999999999996</v>
      </c>
      <c r="R66">
        <v>42.390099999999997</v>
      </c>
      <c r="S66">
        <v>18.293600000000001</v>
      </c>
      <c r="T66">
        <v>0</v>
      </c>
      <c r="U66">
        <v>418.77</v>
      </c>
      <c r="V66">
        <v>20.731850000000001</v>
      </c>
      <c r="W66">
        <v>45.221499999999999</v>
      </c>
      <c r="X66">
        <v>98.34375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8.8740000000000006</v>
      </c>
      <c r="AG66">
        <v>20.078399999999998</v>
      </c>
      <c r="AH66">
        <v>22.728000000000002</v>
      </c>
      <c r="AI66">
        <v>0</v>
      </c>
      <c r="AJ66">
        <v>0</v>
      </c>
      <c r="AK66">
        <v>26.2683</v>
      </c>
      <c r="AL66">
        <v>13.363</v>
      </c>
      <c r="AM66">
        <v>0</v>
      </c>
      <c r="AN66">
        <v>0.59302999999999995</v>
      </c>
      <c r="AO66">
        <v>1.1759999999999999</v>
      </c>
      <c r="AP66">
        <v>5.1239999999999997</v>
      </c>
      <c r="AQ66">
        <v>31.122</v>
      </c>
      <c r="AR66">
        <v>13.247999999999999</v>
      </c>
      <c r="AS66">
        <v>9.4163999999999994</v>
      </c>
      <c r="AT66">
        <v>19.999956000000001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59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2247.9766629999999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341.56456300000002</v>
      </c>
      <c r="L67">
        <v>653.15250000000003</v>
      </c>
      <c r="M67">
        <v>92</v>
      </c>
      <c r="N67">
        <v>56.7</v>
      </c>
      <c r="O67">
        <v>123.66562500000001</v>
      </c>
      <c r="P67">
        <v>98.25</v>
      </c>
      <c r="Q67">
        <v>9.9783000000000008</v>
      </c>
      <c r="R67">
        <v>42.392195999999998</v>
      </c>
      <c r="S67">
        <v>26.390910000000002</v>
      </c>
      <c r="T67">
        <v>0</v>
      </c>
      <c r="U67">
        <v>418.77</v>
      </c>
      <c r="V67">
        <v>20.731850000000001</v>
      </c>
      <c r="W67">
        <v>45.221499999999999</v>
      </c>
      <c r="X67">
        <v>98.34375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8.8740000000000006</v>
      </c>
      <c r="AG67">
        <v>20.078399999999998</v>
      </c>
      <c r="AH67">
        <v>22.728000000000002</v>
      </c>
      <c r="AI67">
        <v>0</v>
      </c>
      <c r="AJ67">
        <v>0</v>
      </c>
      <c r="AK67">
        <v>26.2683</v>
      </c>
      <c r="AL67">
        <v>26.725999999999999</v>
      </c>
      <c r="AM67">
        <v>0</v>
      </c>
      <c r="AN67">
        <v>0.59302999999999995</v>
      </c>
      <c r="AO67">
        <v>1.1759999999999999</v>
      </c>
      <c r="AP67">
        <v>5.7645</v>
      </c>
      <c r="AQ67">
        <v>46.683</v>
      </c>
      <c r="AR67">
        <v>5.52</v>
      </c>
      <c r="AS67">
        <v>9.4163999999999994</v>
      </c>
      <c r="AT67">
        <v>19.999956000000001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83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2320.4676320000008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341.56456300000002</v>
      </c>
      <c r="L68">
        <v>653.15250000000003</v>
      </c>
      <c r="M68">
        <v>92</v>
      </c>
      <c r="N68">
        <v>56.7</v>
      </c>
      <c r="O68">
        <v>123.66562500000001</v>
      </c>
      <c r="P68">
        <v>98.25</v>
      </c>
      <c r="Q68">
        <v>9.9924999999999997</v>
      </c>
      <c r="R68">
        <v>42.392195999999998</v>
      </c>
      <c r="S68">
        <v>26.390910000000002</v>
      </c>
      <c r="T68">
        <v>0</v>
      </c>
      <c r="U68">
        <v>418.77</v>
      </c>
      <c r="V68">
        <v>20.731850000000001</v>
      </c>
      <c r="W68">
        <v>45.221499999999999</v>
      </c>
      <c r="X68">
        <v>98.34375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20.078399999999998</v>
      </c>
      <c r="AH68">
        <v>22.728000000000002</v>
      </c>
      <c r="AI68">
        <v>0</v>
      </c>
      <c r="AJ68">
        <v>0</v>
      </c>
      <c r="AK68">
        <v>26.2683</v>
      </c>
      <c r="AL68">
        <v>70.882000000000005</v>
      </c>
      <c r="AM68">
        <v>0</v>
      </c>
      <c r="AN68">
        <v>0.59302999999999995</v>
      </c>
      <c r="AO68">
        <v>1.1759999999999999</v>
      </c>
      <c r="AP68">
        <v>5.7645</v>
      </c>
      <c r="AQ68">
        <v>46.683</v>
      </c>
      <c r="AR68">
        <v>5.52</v>
      </c>
      <c r="AS68">
        <v>9.4163999999999994</v>
      </c>
      <c r="AT68">
        <v>19.999956000000001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107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2388.6378320000008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341.56456300000002</v>
      </c>
      <c r="L69">
        <v>653.15250000000003</v>
      </c>
      <c r="M69">
        <v>92</v>
      </c>
      <c r="N69">
        <v>56.7</v>
      </c>
      <c r="O69">
        <v>123.66562500000001</v>
      </c>
      <c r="P69">
        <v>100.961538</v>
      </c>
      <c r="Q69">
        <v>9.9924999999999997</v>
      </c>
      <c r="R69">
        <v>42.392195999999998</v>
      </c>
      <c r="S69">
        <v>26.390910000000002</v>
      </c>
      <c r="T69">
        <v>0</v>
      </c>
      <c r="U69">
        <v>418.77</v>
      </c>
      <c r="V69">
        <v>20.731850000000001</v>
      </c>
      <c r="W69">
        <v>45.221499999999999</v>
      </c>
      <c r="X69">
        <v>98.34375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20.078399999999998</v>
      </c>
      <c r="AH69">
        <v>22.728000000000002</v>
      </c>
      <c r="AI69">
        <v>0</v>
      </c>
      <c r="AJ69">
        <v>0</v>
      </c>
      <c r="AK69">
        <v>26.2683</v>
      </c>
      <c r="AL69">
        <v>70.882000000000005</v>
      </c>
      <c r="AM69">
        <v>0</v>
      </c>
      <c r="AN69">
        <v>0.59302999999999995</v>
      </c>
      <c r="AO69">
        <v>1.1759999999999999</v>
      </c>
      <c r="AP69">
        <v>5.7645</v>
      </c>
      <c r="AQ69">
        <v>62.244</v>
      </c>
      <c r="AR69">
        <v>5.52</v>
      </c>
      <c r="AS69">
        <v>9.4163999999999994</v>
      </c>
      <c r="AT69">
        <v>19.999956000000001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129.11000000000001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2429.0203700000011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341.56456300000002</v>
      </c>
      <c r="L70">
        <v>653.15250000000003</v>
      </c>
      <c r="M70">
        <v>92</v>
      </c>
      <c r="N70">
        <v>56.7</v>
      </c>
      <c r="O70">
        <v>123.66562500000001</v>
      </c>
      <c r="P70">
        <v>103.33774</v>
      </c>
      <c r="Q70">
        <v>9.9924999999999997</v>
      </c>
      <c r="R70">
        <v>42.392195999999998</v>
      </c>
      <c r="S70">
        <v>26.390910000000002</v>
      </c>
      <c r="T70">
        <v>0</v>
      </c>
      <c r="U70">
        <v>418.77</v>
      </c>
      <c r="V70">
        <v>20.731850000000001</v>
      </c>
      <c r="W70">
        <v>45.221499999999999</v>
      </c>
      <c r="X70">
        <v>98.34375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20.078399999999998</v>
      </c>
      <c r="AH70">
        <v>22.728000000000002</v>
      </c>
      <c r="AI70">
        <v>0</v>
      </c>
      <c r="AJ70">
        <v>0</v>
      </c>
      <c r="AK70">
        <v>26.2683</v>
      </c>
      <c r="AL70">
        <v>70.882000000000005</v>
      </c>
      <c r="AM70">
        <v>0</v>
      </c>
      <c r="AN70">
        <v>0.59302999999999995</v>
      </c>
      <c r="AO70">
        <v>1.1759999999999999</v>
      </c>
      <c r="AP70">
        <v>5.7645</v>
      </c>
      <c r="AQ70">
        <v>62.244</v>
      </c>
      <c r="AR70">
        <v>5.52</v>
      </c>
      <c r="AS70">
        <v>9.4163999999999994</v>
      </c>
      <c r="AT70">
        <v>19.999956000000001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134.02000000000001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2436.3065720000009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341.56456300000002</v>
      </c>
      <c r="L71">
        <v>653.15250000000003</v>
      </c>
      <c r="M71">
        <v>92</v>
      </c>
      <c r="N71">
        <v>56.7</v>
      </c>
      <c r="O71">
        <v>123.66562500000001</v>
      </c>
      <c r="P71">
        <v>103.5</v>
      </c>
      <c r="Q71">
        <v>9.9924999999999997</v>
      </c>
      <c r="R71">
        <v>42.392195999999998</v>
      </c>
      <c r="S71">
        <v>26.390910000000002</v>
      </c>
      <c r="T71">
        <v>0</v>
      </c>
      <c r="U71">
        <v>418.77</v>
      </c>
      <c r="V71">
        <v>20.731850000000001</v>
      </c>
      <c r="W71">
        <v>45.221499999999999</v>
      </c>
      <c r="X71">
        <v>98.34375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16.478852</v>
      </c>
      <c r="AF71">
        <v>8.8740000000000006</v>
      </c>
      <c r="AG71">
        <v>20.078399999999998</v>
      </c>
      <c r="AH71">
        <v>22.728000000000002</v>
      </c>
      <c r="AI71">
        <v>0</v>
      </c>
      <c r="AJ71">
        <v>0</v>
      </c>
      <c r="AK71">
        <v>26.2683</v>
      </c>
      <c r="AL71">
        <v>70.882000000000005</v>
      </c>
      <c r="AM71">
        <v>0</v>
      </c>
      <c r="AN71">
        <v>0.59302999999999995</v>
      </c>
      <c r="AO71">
        <v>1.1759999999999999</v>
      </c>
      <c r="AP71">
        <v>5.7645</v>
      </c>
      <c r="AQ71">
        <v>62.244</v>
      </c>
      <c r="AR71">
        <v>5.52</v>
      </c>
      <c r="AS71">
        <v>9.4163999999999994</v>
      </c>
      <c r="AT71">
        <v>19.999956000000001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128.02000000000001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2430.4688320000009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341.56456300000002</v>
      </c>
      <c r="L72">
        <v>653.15250000000003</v>
      </c>
      <c r="M72">
        <v>92</v>
      </c>
      <c r="N72">
        <v>56.7</v>
      </c>
      <c r="O72">
        <v>123.66562500000001</v>
      </c>
      <c r="P72">
        <v>103.5</v>
      </c>
      <c r="Q72">
        <v>9.9924999999999997</v>
      </c>
      <c r="R72">
        <v>42.392195999999998</v>
      </c>
      <c r="S72">
        <v>26.390910000000002</v>
      </c>
      <c r="T72">
        <v>0</v>
      </c>
      <c r="U72">
        <v>418.77</v>
      </c>
      <c r="V72">
        <v>20.731850000000001</v>
      </c>
      <c r="W72">
        <v>45.221499999999999</v>
      </c>
      <c r="X72">
        <v>98.34375</v>
      </c>
      <c r="Y72">
        <v>0</v>
      </c>
      <c r="Z72">
        <v>0</v>
      </c>
      <c r="AA72">
        <v>7.0309999999999997</v>
      </c>
      <c r="AB72">
        <v>13.17004</v>
      </c>
      <c r="AC72">
        <v>0</v>
      </c>
      <c r="AD72">
        <v>9.1360360000000007</v>
      </c>
      <c r="AE72">
        <v>16.478852</v>
      </c>
      <c r="AF72">
        <v>8.8740000000000006</v>
      </c>
      <c r="AG72">
        <v>20.078399999999998</v>
      </c>
      <c r="AH72">
        <v>42.236199999999997</v>
      </c>
      <c r="AI72">
        <v>3.1825000000000001</v>
      </c>
      <c r="AJ72">
        <v>0</v>
      </c>
      <c r="AK72">
        <v>26.2683</v>
      </c>
      <c r="AL72">
        <v>26.725999999999999</v>
      </c>
      <c r="AM72">
        <v>0</v>
      </c>
      <c r="AN72">
        <v>0.59302999999999995</v>
      </c>
      <c r="AO72">
        <v>1.1759999999999999</v>
      </c>
      <c r="AP72">
        <v>5.7645</v>
      </c>
      <c r="AQ72">
        <v>62.244</v>
      </c>
      <c r="AR72">
        <v>5.52</v>
      </c>
      <c r="AS72">
        <v>9.4163999999999994</v>
      </c>
      <c r="AT72">
        <v>19.999956000000001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123.02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2433.3406080000004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341.56456300000002</v>
      </c>
      <c r="L73">
        <v>653.15250000000003</v>
      </c>
      <c r="M73">
        <v>92</v>
      </c>
      <c r="N73">
        <v>56.7</v>
      </c>
      <c r="O73">
        <v>123.66562500000001</v>
      </c>
      <c r="P73">
        <v>103.5</v>
      </c>
      <c r="Q73">
        <v>9.9924999999999997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45.221499999999999</v>
      </c>
      <c r="X73">
        <v>98.34375</v>
      </c>
      <c r="Y73">
        <v>0</v>
      </c>
      <c r="Z73">
        <v>0</v>
      </c>
      <c r="AA73">
        <v>13.983000000000001</v>
      </c>
      <c r="AB73">
        <v>13.17004</v>
      </c>
      <c r="AC73">
        <v>0</v>
      </c>
      <c r="AD73">
        <v>18.272072000000001</v>
      </c>
      <c r="AE73">
        <v>16.478852</v>
      </c>
      <c r="AF73">
        <v>8.8740000000000006</v>
      </c>
      <c r="AG73">
        <v>20.078399999999998</v>
      </c>
      <c r="AH73">
        <v>66.290000000000006</v>
      </c>
      <c r="AI73">
        <v>6.3650000000000002</v>
      </c>
      <c r="AJ73">
        <v>0</v>
      </c>
      <c r="AK73">
        <v>26.2683</v>
      </c>
      <c r="AL73">
        <v>13.363</v>
      </c>
      <c r="AM73">
        <v>0</v>
      </c>
      <c r="AN73">
        <v>0.59302999999999995</v>
      </c>
      <c r="AO73">
        <v>1.1759999999999999</v>
      </c>
      <c r="AP73">
        <v>5.7645</v>
      </c>
      <c r="AQ73">
        <v>62.244</v>
      </c>
      <c r="AR73">
        <v>4.4160000000000004</v>
      </c>
      <c r="AS73">
        <v>13.452</v>
      </c>
      <c r="AT73">
        <v>19.999956000000001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119.02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2462.2335440000011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341.56456300000002</v>
      </c>
      <c r="L74">
        <v>653.15250000000003</v>
      </c>
      <c r="M74">
        <v>92</v>
      </c>
      <c r="N74">
        <v>56.7</v>
      </c>
      <c r="O74">
        <v>123.66562500000001</v>
      </c>
      <c r="P74">
        <v>103.5</v>
      </c>
      <c r="Q74">
        <v>9.9924999999999997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45.221499999999999</v>
      </c>
      <c r="X74">
        <v>98.34375</v>
      </c>
      <c r="Y74">
        <v>0</v>
      </c>
      <c r="Z74">
        <v>0</v>
      </c>
      <c r="AA74">
        <v>28.045000000000002</v>
      </c>
      <c r="AB74">
        <v>13.17004</v>
      </c>
      <c r="AC74">
        <v>0</v>
      </c>
      <c r="AD74">
        <v>27.408107999999999</v>
      </c>
      <c r="AE74">
        <v>16.478852</v>
      </c>
      <c r="AF74">
        <v>17.748000000000001</v>
      </c>
      <c r="AG74">
        <v>20.078399999999998</v>
      </c>
      <c r="AH74">
        <v>85.23</v>
      </c>
      <c r="AI74">
        <v>32.700823999999997</v>
      </c>
      <c r="AJ74">
        <v>0</v>
      </c>
      <c r="AK74">
        <v>26.2683</v>
      </c>
      <c r="AL74">
        <v>13.363</v>
      </c>
      <c r="AM74">
        <v>5.2786799999999996</v>
      </c>
      <c r="AN74">
        <v>0.59302999999999995</v>
      </c>
      <c r="AO74">
        <v>1.1759999999999999</v>
      </c>
      <c r="AP74">
        <v>5.7645</v>
      </c>
      <c r="AQ74">
        <v>62.244</v>
      </c>
      <c r="AR74">
        <v>4.4160000000000004</v>
      </c>
      <c r="AS74">
        <v>13.452</v>
      </c>
      <c r="AT74">
        <v>19.999956000000001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117.02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2542.8600840000013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341.56456300000002</v>
      </c>
      <c r="L75">
        <v>653.15250000000003</v>
      </c>
      <c r="M75">
        <v>92</v>
      </c>
      <c r="N75">
        <v>56.7</v>
      </c>
      <c r="O75">
        <v>123.66562500000001</v>
      </c>
      <c r="P75">
        <v>103.5</v>
      </c>
      <c r="Q75">
        <v>9.9924999999999997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45.221499999999999</v>
      </c>
      <c r="X75">
        <v>98.34375</v>
      </c>
      <c r="Y75">
        <v>0</v>
      </c>
      <c r="Z75">
        <v>0</v>
      </c>
      <c r="AA75">
        <v>39.5</v>
      </c>
      <c r="AB75">
        <v>26.34008</v>
      </c>
      <c r="AC75">
        <v>1.5280800000000001</v>
      </c>
      <c r="AD75">
        <v>36.544144000000003</v>
      </c>
      <c r="AE75">
        <v>32.957704</v>
      </c>
      <c r="AF75">
        <v>26.622</v>
      </c>
      <c r="AG75">
        <v>20.078399999999998</v>
      </c>
      <c r="AH75">
        <v>104.17</v>
      </c>
      <c r="AI75">
        <v>32.700823999999997</v>
      </c>
      <c r="AJ75">
        <v>0</v>
      </c>
      <c r="AK75">
        <v>26.2683</v>
      </c>
      <c r="AL75">
        <v>13.363</v>
      </c>
      <c r="AM75">
        <v>10.557359999999999</v>
      </c>
      <c r="AN75">
        <v>0.59302999999999995</v>
      </c>
      <c r="AO75">
        <v>1.1759999999999999</v>
      </c>
      <c r="AP75">
        <v>5.7645</v>
      </c>
      <c r="AQ75">
        <v>62.244</v>
      </c>
      <c r="AR75">
        <v>4.4160000000000004</v>
      </c>
      <c r="AS75">
        <v>13.452</v>
      </c>
      <c r="AT75">
        <v>19.999956000000001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79.02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2589.7207720000006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341.56456300000002</v>
      </c>
      <c r="L76">
        <v>653.15250000000003</v>
      </c>
      <c r="M76">
        <v>92</v>
      </c>
      <c r="N76">
        <v>56.7</v>
      </c>
      <c r="O76">
        <v>123.66562500000001</v>
      </c>
      <c r="P76">
        <v>103.5</v>
      </c>
      <c r="Q76">
        <v>9.9924999999999997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45.221499999999999</v>
      </c>
      <c r="X76">
        <v>98.34375</v>
      </c>
      <c r="Y76">
        <v>0</v>
      </c>
      <c r="Z76">
        <v>19.5624</v>
      </c>
      <c r="AA76">
        <v>42.14808</v>
      </c>
      <c r="AB76">
        <v>39.510120000000001</v>
      </c>
      <c r="AC76">
        <v>19.374780999999999</v>
      </c>
      <c r="AD76">
        <v>36.544144000000003</v>
      </c>
      <c r="AE76">
        <v>49.436556000000003</v>
      </c>
      <c r="AF76">
        <v>39.0456</v>
      </c>
      <c r="AG76">
        <v>20.078399999999998</v>
      </c>
      <c r="AH76">
        <v>140.34540000000001</v>
      </c>
      <c r="AI76">
        <v>32.700823999999997</v>
      </c>
      <c r="AJ76">
        <v>0</v>
      </c>
      <c r="AK76">
        <v>26.2683</v>
      </c>
      <c r="AL76">
        <v>13.363</v>
      </c>
      <c r="AM76">
        <v>15.804048</v>
      </c>
      <c r="AN76">
        <v>0.59302999999999995</v>
      </c>
      <c r="AO76">
        <v>1.1759999999999999</v>
      </c>
      <c r="AP76">
        <v>5.7645</v>
      </c>
      <c r="AQ76">
        <v>62.244</v>
      </c>
      <c r="AR76">
        <v>4.4160000000000004</v>
      </c>
      <c r="AS76">
        <v>13.452</v>
      </c>
      <c r="AT76">
        <v>19.999956000000001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80.02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2714.2725330000007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341.56456300000002</v>
      </c>
      <c r="L77">
        <v>653.15250000000003</v>
      </c>
      <c r="M77">
        <v>92</v>
      </c>
      <c r="N77">
        <v>56.7</v>
      </c>
      <c r="O77">
        <v>123.66562500000001</v>
      </c>
      <c r="P77">
        <v>103.5</v>
      </c>
      <c r="Q77">
        <v>9.9924999999999997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45.221499999999999</v>
      </c>
      <c r="X77">
        <v>98.34375</v>
      </c>
      <c r="Y77">
        <v>0</v>
      </c>
      <c r="Z77">
        <v>19.5624</v>
      </c>
      <c r="AA77">
        <v>42.14808</v>
      </c>
      <c r="AB77">
        <v>39.510120000000001</v>
      </c>
      <c r="AC77">
        <v>19.374780999999999</v>
      </c>
      <c r="AD77">
        <v>36.544144000000003</v>
      </c>
      <c r="AE77">
        <v>49.436556000000003</v>
      </c>
      <c r="AF77">
        <v>39.0456</v>
      </c>
      <c r="AG77">
        <v>20.078399999999998</v>
      </c>
      <c r="AH77">
        <v>140.34540000000001</v>
      </c>
      <c r="AI77">
        <v>32.700823999999997</v>
      </c>
      <c r="AJ77">
        <v>0</v>
      </c>
      <c r="AK77">
        <v>26.2683</v>
      </c>
      <c r="AL77">
        <v>13.363</v>
      </c>
      <c r="AM77">
        <v>15.804048</v>
      </c>
      <c r="AN77">
        <v>0.59302999999999995</v>
      </c>
      <c r="AO77">
        <v>1.1759999999999999</v>
      </c>
      <c r="AP77">
        <v>5.7645</v>
      </c>
      <c r="AQ77">
        <v>62.244</v>
      </c>
      <c r="AR77">
        <v>8.8320000000000007</v>
      </c>
      <c r="AS77">
        <v>24.75168</v>
      </c>
      <c r="AT77">
        <v>19.999956000000001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79.02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2728.9882130000001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341.56456300000002</v>
      </c>
      <c r="L78">
        <v>653.15250000000003</v>
      </c>
      <c r="M78">
        <v>92</v>
      </c>
      <c r="N78">
        <v>56.7</v>
      </c>
      <c r="O78">
        <v>123.66562500000001</v>
      </c>
      <c r="P78">
        <v>103.5</v>
      </c>
      <c r="Q78">
        <v>9.9924999999999997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45.221499999999999</v>
      </c>
      <c r="X78">
        <v>98.34375</v>
      </c>
      <c r="Y78">
        <v>0</v>
      </c>
      <c r="Z78">
        <v>19.5624</v>
      </c>
      <c r="AA78">
        <v>42.14808</v>
      </c>
      <c r="AB78">
        <v>39.510120000000001</v>
      </c>
      <c r="AC78">
        <v>19.374780999999999</v>
      </c>
      <c r="AD78">
        <v>36.544144000000003</v>
      </c>
      <c r="AE78">
        <v>49.436556000000003</v>
      </c>
      <c r="AF78">
        <v>39.0456</v>
      </c>
      <c r="AG78">
        <v>20.078399999999998</v>
      </c>
      <c r="AH78">
        <v>140.34540000000001</v>
      </c>
      <c r="AI78">
        <v>32.700823999999997</v>
      </c>
      <c r="AJ78">
        <v>0</v>
      </c>
      <c r="AK78">
        <v>26.2683</v>
      </c>
      <c r="AL78">
        <v>13.363</v>
      </c>
      <c r="AM78">
        <v>15.804048</v>
      </c>
      <c r="AN78">
        <v>0.59302999999999995</v>
      </c>
      <c r="AO78">
        <v>1.1759999999999999</v>
      </c>
      <c r="AP78">
        <v>5.7645</v>
      </c>
      <c r="AQ78">
        <v>62.244</v>
      </c>
      <c r="AR78">
        <v>8.8320000000000007</v>
      </c>
      <c r="AS78">
        <v>24.75168</v>
      </c>
      <c r="AT78">
        <v>19.999956000000001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103.02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2752.9882130000001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341.56456300000002</v>
      </c>
      <c r="L79">
        <v>653.15250000000003</v>
      </c>
      <c r="M79">
        <v>92</v>
      </c>
      <c r="N79">
        <v>56.7</v>
      </c>
      <c r="O79">
        <v>123.66562500000001</v>
      </c>
      <c r="P79">
        <v>103.5</v>
      </c>
      <c r="Q79">
        <v>9.9924999999999997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45.221499999999999</v>
      </c>
      <c r="X79">
        <v>98.34375</v>
      </c>
      <c r="Y79">
        <v>0</v>
      </c>
      <c r="Z79">
        <v>19.5624</v>
      </c>
      <c r="AA79">
        <v>30.335999999999999</v>
      </c>
      <c r="AB79">
        <v>39.510120000000001</v>
      </c>
      <c r="AC79">
        <v>19.374780999999999</v>
      </c>
      <c r="AD79">
        <v>36.544144000000003</v>
      </c>
      <c r="AE79">
        <v>49.436556000000003</v>
      </c>
      <c r="AF79">
        <v>39.0456</v>
      </c>
      <c r="AG79">
        <v>20.078399999999998</v>
      </c>
      <c r="AH79">
        <v>140.34540000000001</v>
      </c>
      <c r="AI79">
        <v>32.700823999999997</v>
      </c>
      <c r="AJ79">
        <v>0</v>
      </c>
      <c r="AK79">
        <v>26.2683</v>
      </c>
      <c r="AL79">
        <v>13.363</v>
      </c>
      <c r="AM79">
        <v>15.804048</v>
      </c>
      <c r="AN79">
        <v>0.59302999999999995</v>
      </c>
      <c r="AO79">
        <v>1.1759999999999999</v>
      </c>
      <c r="AP79">
        <v>5.7645</v>
      </c>
      <c r="AQ79">
        <v>62.244</v>
      </c>
      <c r="AR79">
        <v>13.247999999999999</v>
      </c>
      <c r="AS79">
        <v>11.434200000000001</v>
      </c>
      <c r="AT79">
        <v>19.999956000000001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98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2727.2546530000004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341.56456300000002</v>
      </c>
      <c r="L80">
        <v>653.15250000000003</v>
      </c>
      <c r="M80">
        <v>92</v>
      </c>
      <c r="N80">
        <v>56.7</v>
      </c>
      <c r="O80">
        <v>123.66562500000001</v>
      </c>
      <c r="P80">
        <v>103.5</v>
      </c>
      <c r="Q80">
        <v>9.9924999999999997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45.221499999999999</v>
      </c>
      <c r="X80">
        <v>98.34375</v>
      </c>
      <c r="Y80">
        <v>0</v>
      </c>
      <c r="Z80">
        <v>19.5624</v>
      </c>
      <c r="AA80">
        <v>26.07</v>
      </c>
      <c r="AB80">
        <v>39.510120000000001</v>
      </c>
      <c r="AC80">
        <v>9.6778399999999998</v>
      </c>
      <c r="AD80">
        <v>36.544144000000003</v>
      </c>
      <c r="AE80">
        <v>49.436556000000003</v>
      </c>
      <c r="AF80">
        <v>39.0456</v>
      </c>
      <c r="AG80">
        <v>20.078399999999998</v>
      </c>
      <c r="AH80">
        <v>140.34540000000001</v>
      </c>
      <c r="AI80">
        <v>3.819</v>
      </c>
      <c r="AJ80">
        <v>0</v>
      </c>
      <c r="AK80">
        <v>26.2683</v>
      </c>
      <c r="AL80">
        <v>13.363</v>
      </c>
      <c r="AM80">
        <v>15.804048</v>
      </c>
      <c r="AN80">
        <v>0.59302999999999995</v>
      </c>
      <c r="AO80">
        <v>1.1759999999999999</v>
      </c>
      <c r="AP80">
        <v>5.7645</v>
      </c>
      <c r="AQ80">
        <v>62.244</v>
      </c>
      <c r="AR80">
        <v>13.247999999999999</v>
      </c>
      <c r="AS80">
        <v>9.4163999999999994</v>
      </c>
      <c r="AT80">
        <v>19.999956000000001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95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2679.3920880000005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341.56009999999998</v>
      </c>
      <c r="L81">
        <v>653.15009999999995</v>
      </c>
      <c r="M81">
        <v>92</v>
      </c>
      <c r="N81">
        <v>56.7</v>
      </c>
      <c r="O81">
        <v>123.66562500000001</v>
      </c>
      <c r="P81">
        <v>103.5</v>
      </c>
      <c r="Q81">
        <v>9.9924999999999997</v>
      </c>
      <c r="R81">
        <v>42.390099999999997</v>
      </c>
      <c r="S81">
        <v>18.293600000000001</v>
      </c>
      <c r="T81">
        <v>0</v>
      </c>
      <c r="U81">
        <v>418.77</v>
      </c>
      <c r="V81">
        <v>20.731850000000001</v>
      </c>
      <c r="W81">
        <v>45.221499999999999</v>
      </c>
      <c r="X81">
        <v>98.34375</v>
      </c>
      <c r="Y81">
        <v>0</v>
      </c>
      <c r="Z81">
        <v>6.5208000000000004</v>
      </c>
      <c r="AA81">
        <v>26.07</v>
      </c>
      <c r="AB81">
        <v>39.510120000000001</v>
      </c>
      <c r="AC81">
        <v>9.6778399999999998</v>
      </c>
      <c r="AD81">
        <v>36.544144000000003</v>
      </c>
      <c r="AE81">
        <v>49.436556000000003</v>
      </c>
      <c r="AF81">
        <v>39.0456</v>
      </c>
      <c r="AG81">
        <v>20.078399999999998</v>
      </c>
      <c r="AH81">
        <v>132.58000000000001</v>
      </c>
      <c r="AI81">
        <v>0</v>
      </c>
      <c r="AJ81">
        <v>0</v>
      </c>
      <c r="AK81">
        <v>26.2683</v>
      </c>
      <c r="AL81">
        <v>13.363</v>
      </c>
      <c r="AM81">
        <v>15.804048</v>
      </c>
      <c r="AN81">
        <v>0.59302999999999995</v>
      </c>
      <c r="AO81">
        <v>1.1759999999999999</v>
      </c>
      <c r="AP81">
        <v>5.7645</v>
      </c>
      <c r="AQ81">
        <v>62.244</v>
      </c>
      <c r="AR81">
        <v>49.68</v>
      </c>
      <c r="AS81">
        <v>9.4163999999999994</v>
      </c>
      <c r="AT81">
        <v>19.999956000000001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55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2643.0918190000002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341.56009999999998</v>
      </c>
      <c r="L82">
        <v>555.32500000000005</v>
      </c>
      <c r="M82">
        <v>92</v>
      </c>
      <c r="N82">
        <v>56.7</v>
      </c>
      <c r="O82">
        <v>123.66562500000001</v>
      </c>
      <c r="P82">
        <v>103.5</v>
      </c>
      <c r="Q82">
        <v>7.4870679999999998</v>
      </c>
      <c r="R82">
        <v>42.390099999999997</v>
      </c>
      <c r="S82">
        <v>13.5205</v>
      </c>
      <c r="T82">
        <v>0</v>
      </c>
      <c r="U82">
        <v>418.77</v>
      </c>
      <c r="V82">
        <v>20.731850000000001</v>
      </c>
      <c r="W82">
        <v>45.221499999999999</v>
      </c>
      <c r="X82">
        <v>98.34375</v>
      </c>
      <c r="Y82">
        <v>0</v>
      </c>
      <c r="Z82">
        <v>6.5208000000000004</v>
      </c>
      <c r="AA82">
        <v>26.07</v>
      </c>
      <c r="AB82">
        <v>39.510120000000001</v>
      </c>
      <c r="AC82">
        <v>9.6778399999999998</v>
      </c>
      <c r="AD82">
        <v>36.544144000000003</v>
      </c>
      <c r="AE82">
        <v>49.436556000000003</v>
      </c>
      <c r="AF82">
        <v>39.0456</v>
      </c>
      <c r="AG82">
        <v>20.078399999999998</v>
      </c>
      <c r="AH82">
        <v>132.58000000000001</v>
      </c>
      <c r="AI82">
        <v>0</v>
      </c>
      <c r="AJ82">
        <v>0</v>
      </c>
      <c r="AK82">
        <v>26.2683</v>
      </c>
      <c r="AL82">
        <v>13.363</v>
      </c>
      <c r="AM82">
        <v>15.804048</v>
      </c>
      <c r="AN82">
        <v>0.59302999999999995</v>
      </c>
      <c r="AO82">
        <v>1.1759999999999999</v>
      </c>
      <c r="AP82">
        <v>5.7645</v>
      </c>
      <c r="AQ82">
        <v>62.244</v>
      </c>
      <c r="AR82">
        <v>49.68</v>
      </c>
      <c r="AS82">
        <v>9.4163999999999994</v>
      </c>
      <c r="AT82">
        <v>19.999956000000001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51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2533.9881869999999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341.56009999999998</v>
      </c>
      <c r="L83">
        <v>487.32499999999999</v>
      </c>
      <c r="M83">
        <v>92</v>
      </c>
      <c r="N83">
        <v>56.7</v>
      </c>
      <c r="O83">
        <v>123.66562500000001</v>
      </c>
      <c r="P83">
        <v>103.5</v>
      </c>
      <c r="Q83">
        <v>5.3276000000000003</v>
      </c>
      <c r="R83">
        <v>42.390099999999997</v>
      </c>
      <c r="S83">
        <v>13.5205</v>
      </c>
      <c r="T83">
        <v>0</v>
      </c>
      <c r="U83">
        <v>418.77</v>
      </c>
      <c r="V83">
        <v>20.731850000000001</v>
      </c>
      <c r="W83">
        <v>45.221499999999999</v>
      </c>
      <c r="X83">
        <v>98.34375</v>
      </c>
      <c r="Y83">
        <v>0</v>
      </c>
      <c r="Z83">
        <v>6.5208000000000004</v>
      </c>
      <c r="AA83">
        <v>26.07</v>
      </c>
      <c r="AB83">
        <v>39.510120000000001</v>
      </c>
      <c r="AC83">
        <v>9.6778399999999998</v>
      </c>
      <c r="AD83">
        <v>36.544144000000003</v>
      </c>
      <c r="AE83">
        <v>49.436556000000003</v>
      </c>
      <c r="AF83">
        <v>39.0456</v>
      </c>
      <c r="AG83">
        <v>20.078399999999998</v>
      </c>
      <c r="AH83">
        <v>118.375</v>
      </c>
      <c r="AI83">
        <v>0</v>
      </c>
      <c r="AJ83">
        <v>0</v>
      </c>
      <c r="AK83">
        <v>26.2683</v>
      </c>
      <c r="AL83">
        <v>13.363</v>
      </c>
      <c r="AM83">
        <v>15.804048</v>
      </c>
      <c r="AN83">
        <v>0.59302999999999995</v>
      </c>
      <c r="AO83">
        <v>1.1759999999999999</v>
      </c>
      <c r="AP83">
        <v>5.7645</v>
      </c>
      <c r="AQ83">
        <v>62.244</v>
      </c>
      <c r="AR83">
        <v>8.8320000000000007</v>
      </c>
      <c r="AS83">
        <v>9.4163999999999994</v>
      </c>
      <c r="AT83">
        <v>19.999956000000001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47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2404.7757190000007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341.56009999999998</v>
      </c>
      <c r="L84">
        <v>446.32499999999999</v>
      </c>
      <c r="M84">
        <v>92</v>
      </c>
      <c r="N84">
        <v>56.7</v>
      </c>
      <c r="O84">
        <v>123.66562500000001</v>
      </c>
      <c r="P84">
        <v>103.5</v>
      </c>
      <c r="Q84">
        <v>5.3276000000000003</v>
      </c>
      <c r="R84">
        <v>42.390099999999997</v>
      </c>
      <c r="S84">
        <v>13.5205</v>
      </c>
      <c r="T84">
        <v>0</v>
      </c>
      <c r="U84">
        <v>418.77</v>
      </c>
      <c r="V84">
        <v>20.731850000000001</v>
      </c>
      <c r="W84">
        <v>45.221499999999999</v>
      </c>
      <c r="X84">
        <v>98.34375</v>
      </c>
      <c r="Y84">
        <v>0</v>
      </c>
      <c r="Z84">
        <v>0</v>
      </c>
      <c r="AA84">
        <v>13.983000000000001</v>
      </c>
      <c r="AB84">
        <v>39.510120000000001</v>
      </c>
      <c r="AC84">
        <v>0</v>
      </c>
      <c r="AD84">
        <v>18.229800000000001</v>
      </c>
      <c r="AE84">
        <v>49.436556000000003</v>
      </c>
      <c r="AF84">
        <v>26.622</v>
      </c>
      <c r="AG84">
        <v>20.078399999999998</v>
      </c>
      <c r="AH84">
        <v>108.905</v>
      </c>
      <c r="AI84">
        <v>0</v>
      </c>
      <c r="AJ84">
        <v>0</v>
      </c>
      <c r="AK84">
        <v>26.2683</v>
      </c>
      <c r="AL84">
        <v>13.363</v>
      </c>
      <c r="AM84">
        <v>10.557359999999999</v>
      </c>
      <c r="AN84">
        <v>0.59302999999999995</v>
      </c>
      <c r="AO84">
        <v>1.1759999999999999</v>
      </c>
      <c r="AP84">
        <v>5.7645</v>
      </c>
      <c r="AQ84">
        <v>62.244</v>
      </c>
      <c r="AR84">
        <v>8.8320000000000007</v>
      </c>
      <c r="AS84">
        <v>9.4163999999999994</v>
      </c>
      <c r="AT84">
        <v>19.999956000000001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43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2286.0354470000007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341.56009999999998</v>
      </c>
      <c r="L85">
        <v>416.32499999999999</v>
      </c>
      <c r="M85">
        <v>92</v>
      </c>
      <c r="N85">
        <v>56.7</v>
      </c>
      <c r="O85">
        <v>123.66562500000001</v>
      </c>
      <c r="P85">
        <v>103.5</v>
      </c>
      <c r="Q85">
        <v>5.3276000000000003</v>
      </c>
      <c r="R85">
        <v>42.390099999999997</v>
      </c>
      <c r="S85">
        <v>13.5205</v>
      </c>
      <c r="T85">
        <v>0</v>
      </c>
      <c r="U85">
        <v>418.77</v>
      </c>
      <c r="V85">
        <v>20.731850000000001</v>
      </c>
      <c r="W85">
        <v>45.221499999999999</v>
      </c>
      <c r="X85">
        <v>98.34375</v>
      </c>
      <c r="Y85">
        <v>0</v>
      </c>
      <c r="Z85">
        <v>0</v>
      </c>
      <c r="AA85">
        <v>0</v>
      </c>
      <c r="AB85">
        <v>26.34008</v>
      </c>
      <c r="AC85">
        <v>0</v>
      </c>
      <c r="AD85">
        <v>9.1149000000000004</v>
      </c>
      <c r="AE85">
        <v>49.436556000000003</v>
      </c>
      <c r="AF85">
        <v>17.748000000000001</v>
      </c>
      <c r="AG85">
        <v>20.078399999999998</v>
      </c>
      <c r="AH85">
        <v>85.23</v>
      </c>
      <c r="AI85">
        <v>0</v>
      </c>
      <c r="AJ85">
        <v>0</v>
      </c>
      <c r="AK85">
        <v>26.2683</v>
      </c>
      <c r="AL85">
        <v>13.363</v>
      </c>
      <c r="AM85">
        <v>5.2786799999999996</v>
      </c>
      <c r="AN85">
        <v>0.59302999999999995</v>
      </c>
      <c r="AO85">
        <v>1.1759999999999999</v>
      </c>
      <c r="AP85">
        <v>5.7645</v>
      </c>
      <c r="AQ85">
        <v>62.244</v>
      </c>
      <c r="AR85">
        <v>8.8320000000000007</v>
      </c>
      <c r="AS85">
        <v>9.4163999999999994</v>
      </c>
      <c r="AT85">
        <v>19.999956000000001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40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2178.9398270000006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341.56009999999998</v>
      </c>
      <c r="L86">
        <v>359.32499999999999</v>
      </c>
      <c r="M86">
        <v>92</v>
      </c>
      <c r="N86">
        <v>56.7</v>
      </c>
      <c r="O86">
        <v>123.66562500000001</v>
      </c>
      <c r="P86">
        <v>103.5</v>
      </c>
      <c r="Q86">
        <v>5.3276000000000003</v>
      </c>
      <c r="R86">
        <v>42.390099999999997</v>
      </c>
      <c r="S86">
        <v>13.5205</v>
      </c>
      <c r="T86">
        <v>0</v>
      </c>
      <c r="U86">
        <v>418.77</v>
      </c>
      <c r="V86">
        <v>20.731850000000001</v>
      </c>
      <c r="W86">
        <v>45.221499999999999</v>
      </c>
      <c r="X86">
        <v>98.34375</v>
      </c>
      <c r="Y86">
        <v>0</v>
      </c>
      <c r="Z86">
        <v>0</v>
      </c>
      <c r="AA86">
        <v>0</v>
      </c>
      <c r="AB86">
        <v>13.17004</v>
      </c>
      <c r="AC86">
        <v>0</v>
      </c>
      <c r="AD86">
        <v>9.1149000000000004</v>
      </c>
      <c r="AE86">
        <v>49.436556000000003</v>
      </c>
      <c r="AF86">
        <v>17.748000000000001</v>
      </c>
      <c r="AG86">
        <v>20.078399999999998</v>
      </c>
      <c r="AH86">
        <v>66.290000000000006</v>
      </c>
      <c r="AI86">
        <v>0</v>
      </c>
      <c r="AJ86">
        <v>0</v>
      </c>
      <c r="AK86">
        <v>26.2683</v>
      </c>
      <c r="AL86">
        <v>13.363</v>
      </c>
      <c r="AM86">
        <v>3.7324000000000002</v>
      </c>
      <c r="AN86">
        <v>0.59302999999999995</v>
      </c>
      <c r="AO86">
        <v>1.1759999999999999</v>
      </c>
      <c r="AP86">
        <v>5.7645</v>
      </c>
      <c r="AQ86">
        <v>62.244</v>
      </c>
      <c r="AR86">
        <v>8.8320000000000007</v>
      </c>
      <c r="AS86">
        <v>9.4163999999999994</v>
      </c>
      <c r="AT86">
        <v>19.999956000000001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36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2084.2835070000006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341.56009999999998</v>
      </c>
      <c r="L87">
        <v>374.32499999999999</v>
      </c>
      <c r="M87">
        <v>92</v>
      </c>
      <c r="N87">
        <v>56.7</v>
      </c>
      <c r="O87">
        <v>123.66562500000001</v>
      </c>
      <c r="P87">
        <v>103.5</v>
      </c>
      <c r="Q87">
        <v>5.3276000000000003</v>
      </c>
      <c r="R87">
        <v>42.390099999999997</v>
      </c>
      <c r="S87">
        <v>13.5205</v>
      </c>
      <c r="T87">
        <v>0</v>
      </c>
      <c r="U87">
        <v>418.77</v>
      </c>
      <c r="V87">
        <v>20.731850000000001</v>
      </c>
      <c r="W87">
        <v>45.221499999999999</v>
      </c>
      <c r="X87">
        <v>98.34375</v>
      </c>
      <c r="Y87">
        <v>0</v>
      </c>
      <c r="Z87">
        <v>0</v>
      </c>
      <c r="AA87">
        <v>0</v>
      </c>
      <c r="AB87">
        <v>13.17004</v>
      </c>
      <c r="AC87">
        <v>0</v>
      </c>
      <c r="AD87">
        <v>9.1149000000000004</v>
      </c>
      <c r="AE87">
        <v>32.957704</v>
      </c>
      <c r="AF87">
        <v>17.748000000000001</v>
      </c>
      <c r="AG87">
        <v>20.078399999999998</v>
      </c>
      <c r="AH87">
        <v>46.781799999999997</v>
      </c>
      <c r="AI87">
        <v>0</v>
      </c>
      <c r="AJ87">
        <v>0</v>
      </c>
      <c r="AK87">
        <v>26.2683</v>
      </c>
      <c r="AL87">
        <v>13.363</v>
      </c>
      <c r="AM87">
        <v>0</v>
      </c>
      <c r="AN87">
        <v>0.59302999999999995</v>
      </c>
      <c r="AO87">
        <v>1.1759999999999999</v>
      </c>
      <c r="AP87">
        <v>5.7645</v>
      </c>
      <c r="AQ87">
        <v>62.244</v>
      </c>
      <c r="AR87">
        <v>8.8320000000000007</v>
      </c>
      <c r="AS87">
        <v>9.4163999999999994</v>
      </c>
      <c r="AT87">
        <v>19.999956000000001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33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2056.5640550000003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341.56009999999998</v>
      </c>
      <c r="L88">
        <v>359.32499999999999</v>
      </c>
      <c r="M88">
        <v>92</v>
      </c>
      <c r="N88">
        <v>56.7</v>
      </c>
      <c r="O88">
        <v>123.66562500000001</v>
      </c>
      <c r="P88">
        <v>103.5</v>
      </c>
      <c r="Q88">
        <v>5.3276000000000003</v>
      </c>
      <c r="R88">
        <v>42.390099999999997</v>
      </c>
      <c r="S88">
        <v>13.5205</v>
      </c>
      <c r="T88">
        <v>0</v>
      </c>
      <c r="U88">
        <v>418.77</v>
      </c>
      <c r="V88">
        <v>20.731850000000001</v>
      </c>
      <c r="W88">
        <v>45.221499999999999</v>
      </c>
      <c r="X88">
        <v>98.34375</v>
      </c>
      <c r="Y88">
        <v>0</v>
      </c>
      <c r="Z88">
        <v>0</v>
      </c>
      <c r="AA88">
        <v>0</v>
      </c>
      <c r="AB88">
        <v>13.17004</v>
      </c>
      <c r="AC88">
        <v>0</v>
      </c>
      <c r="AD88">
        <v>9.1149000000000004</v>
      </c>
      <c r="AE88">
        <v>32.957704</v>
      </c>
      <c r="AF88">
        <v>8.8740000000000006</v>
      </c>
      <c r="AG88">
        <v>20.078399999999998</v>
      </c>
      <c r="AH88">
        <v>46.781799999999997</v>
      </c>
      <c r="AI88">
        <v>0</v>
      </c>
      <c r="AJ88">
        <v>0</v>
      </c>
      <c r="AK88">
        <v>26.2683</v>
      </c>
      <c r="AL88">
        <v>13.363</v>
      </c>
      <c r="AM88">
        <v>0</v>
      </c>
      <c r="AN88">
        <v>0.59302999999999995</v>
      </c>
      <c r="AO88">
        <v>1.1759999999999999</v>
      </c>
      <c r="AP88">
        <v>5.7645</v>
      </c>
      <c r="AQ88">
        <v>62.244</v>
      </c>
      <c r="AR88">
        <v>13.247999999999999</v>
      </c>
      <c r="AS88">
        <v>9.4163999999999994</v>
      </c>
      <c r="AT88">
        <v>19.999956000000001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31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2035.1060550000002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315.06047000000001</v>
      </c>
      <c r="L89">
        <v>359.32499999999999</v>
      </c>
      <c r="M89">
        <v>92</v>
      </c>
      <c r="N89">
        <v>56.7</v>
      </c>
      <c r="O89">
        <v>123.66562500000001</v>
      </c>
      <c r="P89">
        <v>103.5</v>
      </c>
      <c r="Q89">
        <v>5.3276000000000003</v>
      </c>
      <c r="R89">
        <v>38.234346000000002</v>
      </c>
      <c r="S89">
        <v>13.5205</v>
      </c>
      <c r="T89">
        <v>0</v>
      </c>
      <c r="U89">
        <v>418.77</v>
      </c>
      <c r="V89">
        <v>20.731850000000001</v>
      </c>
      <c r="W89">
        <v>45.221499999999999</v>
      </c>
      <c r="X89">
        <v>98.34375</v>
      </c>
      <c r="Y89">
        <v>0</v>
      </c>
      <c r="Z89">
        <v>0</v>
      </c>
      <c r="AA89">
        <v>0</v>
      </c>
      <c r="AB89">
        <v>13.17004</v>
      </c>
      <c r="AC89">
        <v>0</v>
      </c>
      <c r="AD89">
        <v>0</v>
      </c>
      <c r="AE89">
        <v>32.957704</v>
      </c>
      <c r="AF89">
        <v>8.8740000000000006</v>
      </c>
      <c r="AG89">
        <v>20.078399999999998</v>
      </c>
      <c r="AH89">
        <v>46.781799999999997</v>
      </c>
      <c r="AI89">
        <v>0</v>
      </c>
      <c r="AJ89">
        <v>0</v>
      </c>
      <c r="AK89">
        <v>26.2683</v>
      </c>
      <c r="AL89">
        <v>13.363</v>
      </c>
      <c r="AM89">
        <v>0</v>
      </c>
      <c r="AN89">
        <v>0.59302999999999995</v>
      </c>
      <c r="AO89">
        <v>1.1759999999999999</v>
      </c>
      <c r="AP89">
        <v>5.7645</v>
      </c>
      <c r="AQ89">
        <v>62.244</v>
      </c>
      <c r="AR89">
        <v>49.68</v>
      </c>
      <c r="AS89">
        <v>9.4163999999999994</v>
      </c>
      <c r="AT89">
        <v>19.999956000000001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29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2029.7677710000003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314.48320000000001</v>
      </c>
      <c r="L90">
        <v>359.32499999999999</v>
      </c>
      <c r="M90">
        <v>92</v>
      </c>
      <c r="N90">
        <v>56.7</v>
      </c>
      <c r="O90">
        <v>123.66562500000001</v>
      </c>
      <c r="P90">
        <v>103.5</v>
      </c>
      <c r="Q90">
        <v>5.3276000000000003</v>
      </c>
      <c r="R90">
        <v>36.622999999999998</v>
      </c>
      <c r="S90">
        <v>13.5205</v>
      </c>
      <c r="T90">
        <v>0</v>
      </c>
      <c r="U90">
        <v>418.77</v>
      </c>
      <c r="V90">
        <v>20.731850000000001</v>
      </c>
      <c r="W90">
        <v>45.221499999999999</v>
      </c>
      <c r="X90">
        <v>98.34375</v>
      </c>
      <c r="Y90">
        <v>0</v>
      </c>
      <c r="Z90">
        <v>0</v>
      </c>
      <c r="AA90">
        <v>0</v>
      </c>
      <c r="AB90">
        <v>13.17004</v>
      </c>
      <c r="AC90">
        <v>0</v>
      </c>
      <c r="AD90">
        <v>0</v>
      </c>
      <c r="AE90">
        <v>32.957704</v>
      </c>
      <c r="AF90">
        <v>8.8740000000000006</v>
      </c>
      <c r="AG90">
        <v>20.078399999999998</v>
      </c>
      <c r="AH90">
        <v>20.834</v>
      </c>
      <c r="AI90">
        <v>0</v>
      </c>
      <c r="AJ90">
        <v>0</v>
      </c>
      <c r="AK90">
        <v>26.2683</v>
      </c>
      <c r="AL90">
        <v>13.363</v>
      </c>
      <c r="AM90">
        <v>0</v>
      </c>
      <c r="AN90">
        <v>0.59302999999999995</v>
      </c>
      <c r="AO90">
        <v>1.1759999999999999</v>
      </c>
      <c r="AP90">
        <v>5.7645</v>
      </c>
      <c r="AQ90">
        <v>46.683</v>
      </c>
      <c r="AR90">
        <v>49.68</v>
      </c>
      <c r="AS90">
        <v>9.4163999999999994</v>
      </c>
      <c r="AT90">
        <v>19.999956000000001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27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1984.0703550000003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319.48320000000001</v>
      </c>
      <c r="L91">
        <v>392.6551</v>
      </c>
      <c r="M91">
        <v>92</v>
      </c>
      <c r="N91">
        <v>56.7</v>
      </c>
      <c r="O91">
        <v>123.66562500000001</v>
      </c>
      <c r="P91">
        <v>103.5</v>
      </c>
      <c r="Q91">
        <v>5.3276000000000003</v>
      </c>
      <c r="R91">
        <v>36.622999999999998</v>
      </c>
      <c r="S91">
        <v>13.5205</v>
      </c>
      <c r="T91">
        <v>0</v>
      </c>
      <c r="U91">
        <v>418.77</v>
      </c>
      <c r="V91">
        <v>20.731850000000001</v>
      </c>
      <c r="W91">
        <v>45.221499999999999</v>
      </c>
      <c r="X91">
        <v>98.34375</v>
      </c>
      <c r="Y91">
        <v>0</v>
      </c>
      <c r="Z91">
        <v>0</v>
      </c>
      <c r="AA91">
        <v>0</v>
      </c>
      <c r="AB91">
        <v>13.17004</v>
      </c>
      <c r="AC91">
        <v>0</v>
      </c>
      <c r="AD91">
        <v>0</v>
      </c>
      <c r="AE91">
        <v>16.478852</v>
      </c>
      <c r="AF91">
        <v>8.8740000000000006</v>
      </c>
      <c r="AG91">
        <v>20.078399999999998</v>
      </c>
      <c r="AH91">
        <v>20.834</v>
      </c>
      <c r="AI91">
        <v>0</v>
      </c>
      <c r="AJ91">
        <v>0</v>
      </c>
      <c r="AK91">
        <v>26.2683</v>
      </c>
      <c r="AL91">
        <v>13.363</v>
      </c>
      <c r="AM91">
        <v>0</v>
      </c>
      <c r="AN91">
        <v>0.59302999999999995</v>
      </c>
      <c r="AO91">
        <v>1.1759999999999999</v>
      </c>
      <c r="AP91">
        <v>5.7645</v>
      </c>
      <c r="AQ91">
        <v>46.62</v>
      </c>
      <c r="AR91">
        <v>8.8320000000000007</v>
      </c>
      <c r="AS91">
        <v>9.4163999999999994</v>
      </c>
      <c r="AT91">
        <v>19.999956000000001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27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1965.0106030000004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341.56009999999998</v>
      </c>
      <c r="L92">
        <v>392.6551</v>
      </c>
      <c r="M92">
        <v>92</v>
      </c>
      <c r="N92">
        <v>56.7</v>
      </c>
      <c r="O92">
        <v>123.66562500000001</v>
      </c>
      <c r="P92">
        <v>103.5</v>
      </c>
      <c r="Q92">
        <v>5.3276000000000003</v>
      </c>
      <c r="R92">
        <v>36.622999999999998</v>
      </c>
      <c r="S92">
        <v>13.5205</v>
      </c>
      <c r="T92">
        <v>0</v>
      </c>
      <c r="U92">
        <v>418.77</v>
      </c>
      <c r="V92">
        <v>20.731850000000001</v>
      </c>
      <c r="W92">
        <v>45.221499999999999</v>
      </c>
      <c r="X92">
        <v>98.34375</v>
      </c>
      <c r="Y92">
        <v>0</v>
      </c>
      <c r="Z92">
        <v>0</v>
      </c>
      <c r="AA92">
        <v>0</v>
      </c>
      <c r="AB92">
        <v>13.17004</v>
      </c>
      <c r="AC92">
        <v>0</v>
      </c>
      <c r="AD92">
        <v>0</v>
      </c>
      <c r="AE92">
        <v>16.478852</v>
      </c>
      <c r="AF92">
        <v>8.8740000000000006</v>
      </c>
      <c r="AG92">
        <v>20.078399999999998</v>
      </c>
      <c r="AH92">
        <v>20.834</v>
      </c>
      <c r="AI92">
        <v>0</v>
      </c>
      <c r="AJ92">
        <v>0</v>
      </c>
      <c r="AK92">
        <v>26.2683</v>
      </c>
      <c r="AL92">
        <v>13.363</v>
      </c>
      <c r="AM92">
        <v>0</v>
      </c>
      <c r="AN92">
        <v>0.59302999999999995</v>
      </c>
      <c r="AO92">
        <v>1.1759999999999999</v>
      </c>
      <c r="AP92">
        <v>5.7645</v>
      </c>
      <c r="AQ92">
        <v>46.62</v>
      </c>
      <c r="AR92">
        <v>8.8320000000000007</v>
      </c>
      <c r="AS92">
        <v>9.4163999999999994</v>
      </c>
      <c r="AT92">
        <v>19.999956000000001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21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1981.0875030000004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336.88069999999999</v>
      </c>
      <c r="L93">
        <v>392.6551</v>
      </c>
      <c r="M93">
        <v>92</v>
      </c>
      <c r="N93">
        <v>56.7</v>
      </c>
      <c r="O93">
        <v>123.66562500000001</v>
      </c>
      <c r="P93">
        <v>103.5</v>
      </c>
      <c r="Q93">
        <v>5.3276000000000003</v>
      </c>
      <c r="R93">
        <v>35.384799999999998</v>
      </c>
      <c r="S93">
        <v>13.5205</v>
      </c>
      <c r="T93">
        <v>0</v>
      </c>
      <c r="U93">
        <v>418.77</v>
      </c>
      <c r="V93">
        <v>20.731850000000001</v>
      </c>
      <c r="W93">
        <v>45.221499999999999</v>
      </c>
      <c r="X93">
        <v>98.34375</v>
      </c>
      <c r="Y93">
        <v>0</v>
      </c>
      <c r="Z93">
        <v>0</v>
      </c>
      <c r="AA93">
        <v>0</v>
      </c>
      <c r="AB93">
        <v>13.17004</v>
      </c>
      <c r="AC93">
        <v>0</v>
      </c>
      <c r="AD93">
        <v>0</v>
      </c>
      <c r="AE93">
        <v>16.478852</v>
      </c>
      <c r="AF93">
        <v>8.8740000000000006</v>
      </c>
      <c r="AG93">
        <v>20.078399999999998</v>
      </c>
      <c r="AH93">
        <v>20.834</v>
      </c>
      <c r="AI93">
        <v>0</v>
      </c>
      <c r="AJ93">
        <v>0</v>
      </c>
      <c r="AK93">
        <v>26.2683</v>
      </c>
      <c r="AL93">
        <v>13.363</v>
      </c>
      <c r="AM93">
        <v>0</v>
      </c>
      <c r="AN93">
        <v>0.59302999999999995</v>
      </c>
      <c r="AO93">
        <v>1.1759999999999999</v>
      </c>
      <c r="AP93">
        <v>5.7645</v>
      </c>
      <c r="AQ93">
        <v>31.122</v>
      </c>
      <c r="AR93">
        <v>6.6239999999999997</v>
      </c>
      <c r="AS93">
        <v>9.4163999999999994</v>
      </c>
      <c r="AT93">
        <v>19.999956000000001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20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1956.4639030000005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336.88069999999999</v>
      </c>
      <c r="L94">
        <v>392.6551</v>
      </c>
      <c r="M94">
        <v>92</v>
      </c>
      <c r="N94">
        <v>56.7</v>
      </c>
      <c r="O94">
        <v>123.66562500000001</v>
      </c>
      <c r="P94">
        <v>103.5</v>
      </c>
      <c r="Q94">
        <v>5.3276000000000003</v>
      </c>
      <c r="R94">
        <v>35.384799999999998</v>
      </c>
      <c r="S94">
        <v>13.5205</v>
      </c>
      <c r="T94">
        <v>0</v>
      </c>
      <c r="U94">
        <v>418.77</v>
      </c>
      <c r="V94">
        <v>20.731850000000001</v>
      </c>
      <c r="W94">
        <v>45.221499999999999</v>
      </c>
      <c r="X94">
        <v>98.34375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16.478852</v>
      </c>
      <c r="AF94">
        <v>8.8740000000000006</v>
      </c>
      <c r="AG94">
        <v>20.078399999999998</v>
      </c>
      <c r="AH94">
        <v>20.834</v>
      </c>
      <c r="AI94">
        <v>0</v>
      </c>
      <c r="AJ94">
        <v>0</v>
      </c>
      <c r="AK94">
        <v>26.2683</v>
      </c>
      <c r="AL94">
        <v>13.363</v>
      </c>
      <c r="AM94">
        <v>0</v>
      </c>
      <c r="AN94">
        <v>0.59302999999999995</v>
      </c>
      <c r="AO94">
        <v>1.1759999999999999</v>
      </c>
      <c r="AP94">
        <v>5.7645</v>
      </c>
      <c r="AQ94">
        <v>31.122</v>
      </c>
      <c r="AR94">
        <v>6.6239999999999997</v>
      </c>
      <c r="AS94">
        <v>9.4163999999999994</v>
      </c>
      <c r="AT94">
        <v>19.999956000000001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17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1940.2938630000006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336.88069999999999</v>
      </c>
      <c r="L95">
        <v>392.6551</v>
      </c>
      <c r="M95">
        <v>92</v>
      </c>
      <c r="N95">
        <v>56.7</v>
      </c>
      <c r="O95">
        <v>123.66562500000001</v>
      </c>
      <c r="P95">
        <v>103.5</v>
      </c>
      <c r="Q95">
        <v>5.3276000000000003</v>
      </c>
      <c r="R95">
        <v>35.384799999999998</v>
      </c>
      <c r="S95">
        <v>13.5205</v>
      </c>
      <c r="T95">
        <v>0</v>
      </c>
      <c r="U95">
        <v>418.77</v>
      </c>
      <c r="V95">
        <v>20.731850000000001</v>
      </c>
      <c r="W95">
        <v>45.221499999999999</v>
      </c>
      <c r="X95">
        <v>98.34375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16.478852</v>
      </c>
      <c r="AF95">
        <v>8.8740000000000006</v>
      </c>
      <c r="AG95">
        <v>20.078399999999998</v>
      </c>
      <c r="AH95">
        <v>20.834</v>
      </c>
      <c r="AI95">
        <v>0</v>
      </c>
      <c r="AJ95">
        <v>0</v>
      </c>
      <c r="AK95">
        <v>26.2683</v>
      </c>
      <c r="AL95">
        <v>13.363</v>
      </c>
      <c r="AM95">
        <v>0</v>
      </c>
      <c r="AN95">
        <v>0.59302999999999995</v>
      </c>
      <c r="AO95">
        <v>1.1759999999999999</v>
      </c>
      <c r="AP95">
        <v>5.7645</v>
      </c>
      <c r="AQ95">
        <v>31.122</v>
      </c>
      <c r="AR95">
        <v>6.6239999999999997</v>
      </c>
      <c r="AS95">
        <v>9.4163999999999994</v>
      </c>
      <c r="AT95">
        <v>19.999956000000001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15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1938.2938630000006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336.88069999999999</v>
      </c>
      <c r="L96">
        <v>392.6551</v>
      </c>
      <c r="M96">
        <v>92</v>
      </c>
      <c r="N96">
        <v>56.7</v>
      </c>
      <c r="O96">
        <v>123.66562500000001</v>
      </c>
      <c r="P96">
        <v>103.5</v>
      </c>
      <c r="Q96">
        <v>5.3276000000000003</v>
      </c>
      <c r="R96">
        <v>35.384799999999998</v>
      </c>
      <c r="S96">
        <v>13.5205</v>
      </c>
      <c r="T96">
        <v>0</v>
      </c>
      <c r="U96">
        <v>418.77</v>
      </c>
      <c r="V96">
        <v>20.731850000000001</v>
      </c>
      <c r="W96">
        <v>45.221499999999999</v>
      </c>
      <c r="X96">
        <v>98.34375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16.478852</v>
      </c>
      <c r="AF96">
        <v>8.8740000000000006</v>
      </c>
      <c r="AG96">
        <v>20.078399999999998</v>
      </c>
      <c r="AH96">
        <v>20.834</v>
      </c>
      <c r="AI96">
        <v>0</v>
      </c>
      <c r="AJ96">
        <v>0</v>
      </c>
      <c r="AK96">
        <v>26.2683</v>
      </c>
      <c r="AL96">
        <v>13.363</v>
      </c>
      <c r="AM96">
        <v>0</v>
      </c>
      <c r="AN96">
        <v>0.59302999999999995</v>
      </c>
      <c r="AO96">
        <v>1.1759999999999999</v>
      </c>
      <c r="AP96">
        <v>5.7645</v>
      </c>
      <c r="AQ96">
        <v>31.122</v>
      </c>
      <c r="AR96">
        <v>6.6239999999999997</v>
      </c>
      <c r="AS96">
        <v>9.0128400000000006</v>
      </c>
      <c r="AT96">
        <v>19.999956000000001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12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1934.8903030000006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336.88069999999999</v>
      </c>
      <c r="L97">
        <v>392.6551</v>
      </c>
      <c r="M97">
        <v>92</v>
      </c>
      <c r="N97">
        <v>56.7</v>
      </c>
      <c r="O97">
        <v>123.66562500000001</v>
      </c>
      <c r="P97">
        <v>103.5</v>
      </c>
      <c r="Q97">
        <v>6.9181869999999996</v>
      </c>
      <c r="R97">
        <v>35.384799999999998</v>
      </c>
      <c r="S97">
        <v>18.293600000000001</v>
      </c>
      <c r="T97">
        <v>0</v>
      </c>
      <c r="U97">
        <v>418.77</v>
      </c>
      <c r="V97">
        <v>20.731850000000001</v>
      </c>
      <c r="W97">
        <v>45.221499999999999</v>
      </c>
      <c r="X97">
        <v>98.34375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16.478852</v>
      </c>
      <c r="AF97">
        <v>8.8740000000000006</v>
      </c>
      <c r="AG97">
        <v>20.078399999999998</v>
      </c>
      <c r="AH97">
        <v>20.834</v>
      </c>
      <c r="AI97">
        <v>0</v>
      </c>
      <c r="AJ97">
        <v>0</v>
      </c>
      <c r="AK97">
        <v>26.2683</v>
      </c>
      <c r="AL97">
        <v>12.782</v>
      </c>
      <c r="AM97">
        <v>0</v>
      </c>
      <c r="AN97">
        <v>0.59302999999999995</v>
      </c>
      <c r="AO97">
        <v>1.1759999999999999</v>
      </c>
      <c r="AP97">
        <v>5.1239999999999997</v>
      </c>
      <c r="AQ97">
        <v>31.122</v>
      </c>
      <c r="AR97">
        <v>6.6239999999999997</v>
      </c>
      <c r="AS97">
        <v>9.0128400000000006</v>
      </c>
      <c r="AT97">
        <v>19.999956000000001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11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1939.0324900000003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336.88069999999999</v>
      </c>
      <c r="L98">
        <v>392.6551</v>
      </c>
      <c r="M98">
        <v>92</v>
      </c>
      <c r="N98">
        <v>56.7</v>
      </c>
      <c r="O98">
        <v>123.66562500000001</v>
      </c>
      <c r="P98">
        <v>103.5</v>
      </c>
      <c r="Q98">
        <v>6.9250999999999996</v>
      </c>
      <c r="R98">
        <v>35.384799999999998</v>
      </c>
      <c r="S98">
        <v>18.293600000000001</v>
      </c>
      <c r="T98">
        <v>0</v>
      </c>
      <c r="U98">
        <v>418.77</v>
      </c>
      <c r="V98">
        <v>20.731850000000001</v>
      </c>
      <c r="W98">
        <v>45.221499999999999</v>
      </c>
      <c r="X98">
        <v>98.34375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16.478852</v>
      </c>
      <c r="AF98">
        <v>8.8740000000000006</v>
      </c>
      <c r="AG98">
        <v>20.078399999999998</v>
      </c>
      <c r="AH98">
        <v>20.834</v>
      </c>
      <c r="AI98">
        <v>0</v>
      </c>
      <c r="AJ98">
        <v>0</v>
      </c>
      <c r="AK98">
        <v>26.2683</v>
      </c>
      <c r="AL98">
        <v>12.782</v>
      </c>
      <c r="AM98">
        <v>0</v>
      </c>
      <c r="AN98">
        <v>0.59302999999999995</v>
      </c>
      <c r="AO98">
        <v>1.1759999999999999</v>
      </c>
      <c r="AP98">
        <v>5.1239999999999997</v>
      </c>
      <c r="AQ98">
        <v>31.122</v>
      </c>
      <c r="AR98">
        <v>6.6239999999999997</v>
      </c>
      <c r="AS98">
        <v>9.0128400000000006</v>
      </c>
      <c r="AT98">
        <v>16.722875999999999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9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1933.7623230000002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7.7796042660000015</v>
      </c>
      <c r="L99">
        <f t="shared" si="2"/>
        <v>11.712506164749987</v>
      </c>
      <c r="M99">
        <f t="shared" si="2"/>
        <v>2.2077606040000002</v>
      </c>
      <c r="N99">
        <f t="shared" si="2"/>
        <v>1.3607999999999978</v>
      </c>
      <c r="O99">
        <f t="shared" si="2"/>
        <v>2.9679749999999947</v>
      </c>
      <c r="P99">
        <f t="shared" si="2"/>
        <v>2.4465748194999994</v>
      </c>
      <c r="Q99">
        <f t="shared" si="2"/>
        <v>0.14857723874999984</v>
      </c>
      <c r="R99">
        <f t="shared" si="2"/>
        <v>0.91654220799999964</v>
      </c>
      <c r="S99">
        <f t="shared" si="2"/>
        <v>0.37952873700000056</v>
      </c>
      <c r="T99">
        <f t="shared" si="2"/>
        <v>0</v>
      </c>
      <c r="U99">
        <f t="shared" si="2"/>
        <v>10.01030298749999</v>
      </c>
      <c r="V99">
        <f t="shared" si="2"/>
        <v>0.48833052499999896</v>
      </c>
      <c r="W99">
        <f t="shared" si="2"/>
        <v>1.0815573000000009</v>
      </c>
      <c r="X99">
        <f t="shared" si="2"/>
        <v>2.3602106250000006</v>
      </c>
      <c r="Y99">
        <f t="shared" si="2"/>
        <v>0</v>
      </c>
      <c r="Z99">
        <f t="shared" si="2"/>
        <v>6.9608000000000017E-2</v>
      </c>
      <c r="AA99">
        <f t="shared" si="2"/>
        <v>0.14219131000000002</v>
      </c>
      <c r="AB99">
        <f t="shared" si="2"/>
        <v>0.25023076</v>
      </c>
      <c r="AC99">
        <f t="shared" si="2"/>
        <v>6.333636899999999E-2</v>
      </c>
      <c r="AD99">
        <f t="shared" si="2"/>
        <v>0.16789910000000002</v>
      </c>
      <c r="AE99">
        <f t="shared" si="2"/>
        <v>0.64679494100000023</v>
      </c>
      <c r="AF99">
        <f t="shared" si="2"/>
        <v>0.33454980000000029</v>
      </c>
      <c r="AG99">
        <f t="shared" si="2"/>
        <v>0.48188160000000102</v>
      </c>
      <c r="AH99">
        <f t="shared" si="2"/>
        <v>1.0350710000000003</v>
      </c>
      <c r="AI99">
        <f t="shared" si="2"/>
        <v>7.882797900000002E-2</v>
      </c>
      <c r="AJ99">
        <f t="shared" si="2"/>
        <v>0</v>
      </c>
      <c r="AK99">
        <f t="shared" si="2"/>
        <v>0.63043920000000031</v>
      </c>
      <c r="AL99">
        <f t="shared" si="2"/>
        <v>0.503000750000001</v>
      </c>
      <c r="AM99">
        <f t="shared" si="2"/>
        <v>6.6660663999999981E-2</v>
      </c>
      <c r="AN99">
        <f t="shared" si="2"/>
        <v>1.4232719999999982E-2</v>
      </c>
      <c r="AO99">
        <f t="shared" si="2"/>
        <v>3.0723000000000035E-2</v>
      </c>
      <c r="AP99">
        <f t="shared" si="2"/>
        <v>0.14891625000000003</v>
      </c>
      <c r="AQ99">
        <f t="shared" si="2"/>
        <v>0.6564599999999996</v>
      </c>
      <c r="AR99">
        <f t="shared" si="2"/>
        <v>0.34124640000000028</v>
      </c>
      <c r="AS99">
        <f t="shared" si="2"/>
        <v>0.29517723500000004</v>
      </c>
      <c r="AT99">
        <f t="shared" si="2"/>
        <v>0.46708075125000115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1.011485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51.29608330475002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E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1" t="s">
        <v>43</v>
      </c>
      <c r="AT2" s="201" t="s">
        <v>340</v>
      </c>
      <c r="AU2" s="166"/>
      <c r="AV2" s="201" t="s">
        <v>347</v>
      </c>
      <c r="AW2" s="201" t="s">
        <v>348</v>
      </c>
      <c r="AX2" s="201" t="s">
        <v>349</v>
      </c>
      <c r="AY2" t="s">
        <v>419</v>
      </c>
      <c r="AZ2" t="s">
        <v>420</v>
      </c>
      <c r="BA2" t="s">
        <v>426</v>
      </c>
      <c r="BB2" t="s">
        <v>430</v>
      </c>
      <c r="BC2" t="s">
        <v>382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330.220305</v>
      </c>
      <c r="L3">
        <v>532.15089</v>
      </c>
      <c r="M3">
        <v>88.019807999999998</v>
      </c>
      <c r="N3">
        <v>54.81756</v>
      </c>
      <c r="O3">
        <v>119.559926</v>
      </c>
      <c r="P3">
        <v>100.0638</v>
      </c>
      <c r="Q3">
        <v>5.2087320000000004</v>
      </c>
      <c r="R3">
        <v>40.982748999999998</v>
      </c>
      <c r="S3">
        <v>15.818833</v>
      </c>
      <c r="T3">
        <v>0</v>
      </c>
      <c r="U3">
        <v>401.34285</v>
      </c>
      <c r="V3">
        <v>20.041764000000001</v>
      </c>
      <c r="W3">
        <v>43.718696000000001</v>
      </c>
      <c r="X3">
        <v>95.075112000000004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15.931754</v>
      </c>
      <c r="AF3">
        <v>8.579383</v>
      </c>
      <c r="AG3">
        <v>19.411797</v>
      </c>
      <c r="AH3">
        <v>20.142310999999999</v>
      </c>
      <c r="AI3">
        <v>0</v>
      </c>
      <c r="AJ3">
        <v>0</v>
      </c>
      <c r="AK3">
        <v>25.396191999999999</v>
      </c>
      <c r="AL3">
        <v>2.2468430000000001</v>
      </c>
      <c r="AM3">
        <v>0</v>
      </c>
      <c r="AN3">
        <v>0.57334099999999999</v>
      </c>
      <c r="AO3">
        <v>2.5581529999999999</v>
      </c>
      <c r="AP3">
        <v>4.9538830000000003</v>
      </c>
      <c r="AQ3">
        <v>0</v>
      </c>
      <c r="AR3">
        <v>48.030624000000003</v>
      </c>
      <c r="AS3">
        <v>30.838388999999999</v>
      </c>
      <c r="AT3">
        <v>18.466405000000002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1.79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2045.9400999999993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330.220305</v>
      </c>
      <c r="L4">
        <v>464.47489000000002</v>
      </c>
      <c r="M4">
        <v>88.945599999999999</v>
      </c>
      <c r="N4">
        <v>54.81756</v>
      </c>
      <c r="O4">
        <v>119.559926</v>
      </c>
      <c r="P4">
        <v>100.0638</v>
      </c>
      <c r="Q4">
        <v>5.2087320000000004</v>
      </c>
      <c r="R4">
        <v>40.982748999999998</v>
      </c>
      <c r="S4">
        <v>13.139295000000001</v>
      </c>
      <c r="T4">
        <v>0</v>
      </c>
      <c r="U4">
        <v>401.34285</v>
      </c>
      <c r="V4">
        <v>20.041764000000001</v>
      </c>
      <c r="W4">
        <v>43.718696000000001</v>
      </c>
      <c r="X4">
        <v>95.075112000000004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15.931754</v>
      </c>
      <c r="AF4">
        <v>8.579383</v>
      </c>
      <c r="AG4">
        <v>19.411797</v>
      </c>
      <c r="AH4">
        <v>20.142310999999999</v>
      </c>
      <c r="AI4">
        <v>0</v>
      </c>
      <c r="AJ4">
        <v>0</v>
      </c>
      <c r="AK4">
        <v>25.396191999999999</v>
      </c>
      <c r="AL4">
        <v>2.2468430000000001</v>
      </c>
      <c r="AM4">
        <v>0</v>
      </c>
      <c r="AN4">
        <v>0.57334099999999999</v>
      </c>
      <c r="AO4">
        <v>2.5581529999999999</v>
      </c>
      <c r="AP4">
        <v>4.9538830000000003</v>
      </c>
      <c r="AQ4">
        <v>0</v>
      </c>
      <c r="AR4">
        <v>48.030624000000003</v>
      </c>
      <c r="AS4">
        <v>30.838388999999999</v>
      </c>
      <c r="AT4">
        <v>18.391849000000001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1974.6457979999996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330.220305</v>
      </c>
      <c r="L5">
        <v>396.79888999999997</v>
      </c>
      <c r="M5">
        <v>88.945599999999999</v>
      </c>
      <c r="N5">
        <v>54.81756</v>
      </c>
      <c r="O5">
        <v>119.559926</v>
      </c>
      <c r="P5">
        <v>100.0638</v>
      </c>
      <c r="Q5">
        <v>5.2087320000000004</v>
      </c>
      <c r="R5">
        <v>33.473515999999996</v>
      </c>
      <c r="S5">
        <v>13.139295000000001</v>
      </c>
      <c r="T5">
        <v>0</v>
      </c>
      <c r="U5">
        <v>401.34285</v>
      </c>
      <c r="V5">
        <v>20.041764000000001</v>
      </c>
      <c r="W5">
        <v>43.718696000000001</v>
      </c>
      <c r="X5">
        <v>95.075112000000004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15.931754</v>
      </c>
      <c r="AF5">
        <v>8.579383</v>
      </c>
      <c r="AG5">
        <v>19.411797</v>
      </c>
      <c r="AH5">
        <v>20.142310999999999</v>
      </c>
      <c r="AI5">
        <v>0</v>
      </c>
      <c r="AJ5">
        <v>0</v>
      </c>
      <c r="AK5">
        <v>25.396191999999999</v>
      </c>
      <c r="AL5">
        <v>23.591854000000001</v>
      </c>
      <c r="AM5">
        <v>0</v>
      </c>
      <c r="AN5">
        <v>0.57334099999999999</v>
      </c>
      <c r="AO5">
        <v>2.5581529999999999</v>
      </c>
      <c r="AP5">
        <v>4.9538830000000003</v>
      </c>
      <c r="AQ5">
        <v>0</v>
      </c>
      <c r="AR5">
        <v>9.8195940000000004</v>
      </c>
      <c r="AS5">
        <v>30.838388999999999</v>
      </c>
      <c r="AT5">
        <v>17.840295000000001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1882.0429919999997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296.38230499999997</v>
      </c>
      <c r="L6">
        <v>346.52528999999998</v>
      </c>
      <c r="M6">
        <v>88.945599999999999</v>
      </c>
      <c r="N6">
        <v>54.81756</v>
      </c>
      <c r="O6">
        <v>119.559926</v>
      </c>
      <c r="P6">
        <v>100.0638</v>
      </c>
      <c r="Q6">
        <v>5.2087320000000004</v>
      </c>
      <c r="R6">
        <v>33.473515999999996</v>
      </c>
      <c r="S6">
        <v>13.139295000000001</v>
      </c>
      <c r="T6">
        <v>0</v>
      </c>
      <c r="U6">
        <v>401.34285</v>
      </c>
      <c r="V6">
        <v>20.041764000000001</v>
      </c>
      <c r="W6">
        <v>43.718696000000001</v>
      </c>
      <c r="X6">
        <v>95.075112000000004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15.931754</v>
      </c>
      <c r="AF6">
        <v>8.579383</v>
      </c>
      <c r="AG6">
        <v>19.411797</v>
      </c>
      <c r="AH6">
        <v>20.142310999999999</v>
      </c>
      <c r="AI6">
        <v>0</v>
      </c>
      <c r="AJ6">
        <v>0</v>
      </c>
      <c r="AK6">
        <v>25.396191999999999</v>
      </c>
      <c r="AL6">
        <v>68.528717999999998</v>
      </c>
      <c r="AM6">
        <v>0</v>
      </c>
      <c r="AN6">
        <v>0.57334099999999999</v>
      </c>
      <c r="AO6">
        <v>2.5581529999999999</v>
      </c>
      <c r="AP6">
        <v>4.9538830000000003</v>
      </c>
      <c r="AQ6">
        <v>0</v>
      </c>
      <c r="AR6">
        <v>9.8195940000000004</v>
      </c>
      <c r="AS6">
        <v>30.838388999999999</v>
      </c>
      <c r="AT6">
        <v>17.259888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1842.2878489999998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289.54035800000003</v>
      </c>
      <c r="L7">
        <v>346.52528999999998</v>
      </c>
      <c r="M7">
        <v>88.945599999999999</v>
      </c>
      <c r="N7">
        <v>54.81756</v>
      </c>
      <c r="O7">
        <v>119.559926</v>
      </c>
      <c r="P7">
        <v>100.0638</v>
      </c>
      <c r="Q7">
        <v>5.2087320000000004</v>
      </c>
      <c r="R7">
        <v>33.473515999999996</v>
      </c>
      <c r="S7">
        <v>13.139295000000001</v>
      </c>
      <c r="T7">
        <v>0</v>
      </c>
      <c r="U7">
        <v>401.34285</v>
      </c>
      <c r="V7">
        <v>20.041764000000001</v>
      </c>
      <c r="W7">
        <v>43.718696000000001</v>
      </c>
      <c r="X7">
        <v>95.075112000000004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15.931754</v>
      </c>
      <c r="AF7">
        <v>8.579383</v>
      </c>
      <c r="AG7">
        <v>19.411797</v>
      </c>
      <c r="AH7">
        <v>20.142310999999999</v>
      </c>
      <c r="AI7">
        <v>0</v>
      </c>
      <c r="AJ7">
        <v>0</v>
      </c>
      <c r="AK7">
        <v>25.396191999999999</v>
      </c>
      <c r="AL7">
        <v>68.528717999999998</v>
      </c>
      <c r="AM7">
        <v>0</v>
      </c>
      <c r="AN7">
        <v>0.57334099999999999</v>
      </c>
      <c r="AO7">
        <v>2.5581529999999999</v>
      </c>
      <c r="AP7">
        <v>11.765473</v>
      </c>
      <c r="AQ7">
        <v>0</v>
      </c>
      <c r="AR7">
        <v>9.8195940000000004</v>
      </c>
      <c r="AS7">
        <v>30.838388999999999</v>
      </c>
      <c r="AT7">
        <v>17.605730999999999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1842.603335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289.54035800000003</v>
      </c>
      <c r="L8">
        <v>346.52528999999998</v>
      </c>
      <c r="M8">
        <v>88.945599999999999</v>
      </c>
      <c r="N8">
        <v>54.81756</v>
      </c>
      <c r="O8">
        <v>119.559926</v>
      </c>
      <c r="P8">
        <v>100.0638</v>
      </c>
      <c r="Q8">
        <v>5.2087320000000004</v>
      </c>
      <c r="R8">
        <v>33.473515999999996</v>
      </c>
      <c r="S8">
        <v>13.139295000000001</v>
      </c>
      <c r="T8">
        <v>0</v>
      </c>
      <c r="U8">
        <v>401.34285</v>
      </c>
      <c r="V8">
        <v>20.041764000000001</v>
      </c>
      <c r="W8">
        <v>43.718696000000001</v>
      </c>
      <c r="X8">
        <v>95.075112000000004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15.931754</v>
      </c>
      <c r="AF8">
        <v>8.579383</v>
      </c>
      <c r="AG8">
        <v>19.411797</v>
      </c>
      <c r="AH8">
        <v>20.142310999999999</v>
      </c>
      <c r="AI8">
        <v>0</v>
      </c>
      <c r="AJ8">
        <v>0</v>
      </c>
      <c r="AK8">
        <v>25.396191999999999</v>
      </c>
      <c r="AL8">
        <v>68.528717999999998</v>
      </c>
      <c r="AM8">
        <v>0</v>
      </c>
      <c r="AN8">
        <v>0.57334099999999999</v>
      </c>
      <c r="AO8">
        <v>2.5581529999999999</v>
      </c>
      <c r="AP8">
        <v>11.765473</v>
      </c>
      <c r="AQ8">
        <v>0</v>
      </c>
      <c r="AR8">
        <v>9.8195940000000004</v>
      </c>
      <c r="AS8">
        <v>30.838388999999999</v>
      </c>
      <c r="AT8">
        <v>16.63186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1841.6294639999999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289.54035800000003</v>
      </c>
      <c r="L9">
        <v>346.52528999999998</v>
      </c>
      <c r="M9">
        <v>88.945599999999999</v>
      </c>
      <c r="N9">
        <v>54.81756</v>
      </c>
      <c r="O9">
        <v>119.559926</v>
      </c>
      <c r="P9">
        <v>100.0638</v>
      </c>
      <c r="Q9">
        <v>5.2087320000000004</v>
      </c>
      <c r="R9">
        <v>33.473515999999996</v>
      </c>
      <c r="S9">
        <v>13.139295000000001</v>
      </c>
      <c r="T9">
        <v>0</v>
      </c>
      <c r="U9">
        <v>401.34285</v>
      </c>
      <c r="V9">
        <v>20.041764000000001</v>
      </c>
      <c r="W9">
        <v>43.718696000000001</v>
      </c>
      <c r="X9">
        <v>95.075112000000004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15.931754</v>
      </c>
      <c r="AF9">
        <v>8.579383</v>
      </c>
      <c r="AG9">
        <v>19.411797</v>
      </c>
      <c r="AH9">
        <v>0</v>
      </c>
      <c r="AI9">
        <v>0</v>
      </c>
      <c r="AJ9">
        <v>0</v>
      </c>
      <c r="AK9">
        <v>25.396191999999999</v>
      </c>
      <c r="AL9">
        <v>68.528717999999998</v>
      </c>
      <c r="AM9">
        <v>0</v>
      </c>
      <c r="AN9">
        <v>0.57334099999999999</v>
      </c>
      <c r="AO9">
        <v>1.705435</v>
      </c>
      <c r="AP9">
        <v>11.765473</v>
      </c>
      <c r="AQ9">
        <v>0</v>
      </c>
      <c r="AR9">
        <v>9.8195940000000004</v>
      </c>
      <c r="AS9">
        <v>10.664422999999999</v>
      </c>
      <c r="AT9">
        <v>15.19431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1799.022919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289.54035800000003</v>
      </c>
      <c r="L10">
        <v>346.52528999999998</v>
      </c>
      <c r="M10">
        <v>88.945599999999999</v>
      </c>
      <c r="N10">
        <v>54.81756</v>
      </c>
      <c r="O10">
        <v>119.559926</v>
      </c>
      <c r="P10">
        <v>100.0638</v>
      </c>
      <c r="Q10">
        <v>5.2087320000000004</v>
      </c>
      <c r="R10">
        <v>33.473515999999996</v>
      </c>
      <c r="S10">
        <v>13.139295000000001</v>
      </c>
      <c r="T10">
        <v>0</v>
      </c>
      <c r="U10">
        <v>401.34285</v>
      </c>
      <c r="V10">
        <v>20.041764000000001</v>
      </c>
      <c r="W10">
        <v>43.718696000000001</v>
      </c>
      <c r="X10">
        <v>95.075112000000004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15.931754</v>
      </c>
      <c r="AF10">
        <v>8.579383</v>
      </c>
      <c r="AG10">
        <v>19.411797</v>
      </c>
      <c r="AH10">
        <v>0</v>
      </c>
      <c r="AI10">
        <v>0</v>
      </c>
      <c r="AJ10">
        <v>0</v>
      </c>
      <c r="AK10">
        <v>25.396191999999999</v>
      </c>
      <c r="AL10">
        <v>12.919347999999999</v>
      </c>
      <c r="AM10">
        <v>0</v>
      </c>
      <c r="AN10">
        <v>0.57334099999999999</v>
      </c>
      <c r="AO10">
        <v>1.705435</v>
      </c>
      <c r="AP10">
        <v>11.765473</v>
      </c>
      <c r="AQ10">
        <v>0</v>
      </c>
      <c r="AR10">
        <v>9.8195940000000004</v>
      </c>
      <c r="AS10">
        <v>9.1037759999999999</v>
      </c>
      <c r="AT10">
        <v>16.258879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1742.9174709999998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289.54035800000003</v>
      </c>
      <c r="L11">
        <v>346.52528999999998</v>
      </c>
      <c r="M11">
        <v>88.945599999999999</v>
      </c>
      <c r="N11">
        <v>54.81756</v>
      </c>
      <c r="O11">
        <v>119.559926</v>
      </c>
      <c r="P11">
        <v>100.0638</v>
      </c>
      <c r="Q11">
        <v>5.2087320000000004</v>
      </c>
      <c r="R11">
        <v>33.473515999999996</v>
      </c>
      <c r="S11">
        <v>13.139295000000001</v>
      </c>
      <c r="T11">
        <v>0</v>
      </c>
      <c r="U11">
        <v>401.34285</v>
      </c>
      <c r="V11">
        <v>20.041764000000001</v>
      </c>
      <c r="W11">
        <v>43.718696000000001</v>
      </c>
      <c r="X11">
        <v>95.075112000000004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15.931754</v>
      </c>
      <c r="AF11">
        <v>8.579383</v>
      </c>
      <c r="AG11">
        <v>19.411797</v>
      </c>
      <c r="AH11">
        <v>0</v>
      </c>
      <c r="AI11">
        <v>0</v>
      </c>
      <c r="AJ11">
        <v>0</v>
      </c>
      <c r="AK11">
        <v>25.396191999999999</v>
      </c>
      <c r="AL11">
        <v>12.919347999999999</v>
      </c>
      <c r="AM11">
        <v>0</v>
      </c>
      <c r="AN11">
        <v>0.57334099999999999</v>
      </c>
      <c r="AO11">
        <v>1.705435</v>
      </c>
      <c r="AP11">
        <v>4.9538830000000003</v>
      </c>
      <c r="AQ11">
        <v>0</v>
      </c>
      <c r="AR11">
        <v>9.8195940000000004</v>
      </c>
      <c r="AS11">
        <v>9.1037759999999999</v>
      </c>
      <c r="AT11">
        <v>15.568503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1735.4155049999997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289.54035800000003</v>
      </c>
      <c r="L12">
        <v>346.52528999999998</v>
      </c>
      <c r="M12">
        <v>88.945599999999999</v>
      </c>
      <c r="N12">
        <v>54.81756</v>
      </c>
      <c r="O12">
        <v>119.559926</v>
      </c>
      <c r="P12">
        <v>100.0638</v>
      </c>
      <c r="Q12">
        <v>5.2087320000000004</v>
      </c>
      <c r="R12">
        <v>33.473515999999996</v>
      </c>
      <c r="S12">
        <v>13.139295000000001</v>
      </c>
      <c r="T12">
        <v>0</v>
      </c>
      <c r="U12">
        <v>401.34285</v>
      </c>
      <c r="V12">
        <v>20.041764000000001</v>
      </c>
      <c r="W12">
        <v>43.718696000000001</v>
      </c>
      <c r="X12">
        <v>95.075112000000004</v>
      </c>
      <c r="Y12">
        <v>0</v>
      </c>
      <c r="Z12">
        <v>1.06348</v>
      </c>
      <c r="AA12">
        <v>0</v>
      </c>
      <c r="AB12">
        <v>0</v>
      </c>
      <c r="AC12">
        <v>0</v>
      </c>
      <c r="AD12">
        <v>0</v>
      </c>
      <c r="AE12">
        <v>15.931754</v>
      </c>
      <c r="AF12">
        <v>8.579383</v>
      </c>
      <c r="AG12">
        <v>19.411797</v>
      </c>
      <c r="AH12">
        <v>0</v>
      </c>
      <c r="AI12">
        <v>0</v>
      </c>
      <c r="AJ12">
        <v>0</v>
      </c>
      <c r="AK12">
        <v>25.396191999999999</v>
      </c>
      <c r="AL12">
        <v>12.919347999999999</v>
      </c>
      <c r="AM12">
        <v>0</v>
      </c>
      <c r="AN12">
        <v>0.57334099999999999</v>
      </c>
      <c r="AO12">
        <v>1.705435</v>
      </c>
      <c r="AP12">
        <v>4.9538830000000003</v>
      </c>
      <c r="AQ12">
        <v>0</v>
      </c>
      <c r="AR12">
        <v>9.8195940000000004</v>
      </c>
      <c r="AS12">
        <v>9.1037759999999999</v>
      </c>
      <c r="AT12">
        <v>12.65335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1733.5638319999998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289.54035800000003</v>
      </c>
      <c r="L13">
        <v>346.52528999999998</v>
      </c>
      <c r="M13">
        <v>88.945599999999999</v>
      </c>
      <c r="N13">
        <v>54.81756</v>
      </c>
      <c r="O13">
        <v>119.559926</v>
      </c>
      <c r="P13">
        <v>100.0638</v>
      </c>
      <c r="Q13">
        <v>5.2087320000000004</v>
      </c>
      <c r="R13">
        <v>33.473515999999996</v>
      </c>
      <c r="S13">
        <v>13.139295000000001</v>
      </c>
      <c r="T13">
        <v>0</v>
      </c>
      <c r="U13">
        <v>401.34285</v>
      </c>
      <c r="V13">
        <v>20.041764000000001</v>
      </c>
      <c r="W13">
        <v>43.718696000000001</v>
      </c>
      <c r="X13">
        <v>95.075112000000004</v>
      </c>
      <c r="Y13">
        <v>0</v>
      </c>
      <c r="Z13">
        <v>6.3043089999999999</v>
      </c>
      <c r="AA13">
        <v>0</v>
      </c>
      <c r="AB13">
        <v>0</v>
      </c>
      <c r="AC13">
        <v>0</v>
      </c>
      <c r="AD13">
        <v>0</v>
      </c>
      <c r="AE13">
        <v>15.931754</v>
      </c>
      <c r="AF13">
        <v>8.579383</v>
      </c>
      <c r="AG13">
        <v>19.411797</v>
      </c>
      <c r="AH13">
        <v>0</v>
      </c>
      <c r="AI13">
        <v>0</v>
      </c>
      <c r="AJ13">
        <v>0</v>
      </c>
      <c r="AK13">
        <v>25.396191999999999</v>
      </c>
      <c r="AL13">
        <v>12.919347999999999</v>
      </c>
      <c r="AM13">
        <v>0</v>
      </c>
      <c r="AN13">
        <v>0.57334099999999999</v>
      </c>
      <c r="AO13">
        <v>1.705435</v>
      </c>
      <c r="AP13">
        <v>4.9538830000000003</v>
      </c>
      <c r="AQ13">
        <v>0</v>
      </c>
      <c r="AR13">
        <v>9.8195940000000004</v>
      </c>
      <c r="AS13">
        <v>9.1037759999999999</v>
      </c>
      <c r="AT13">
        <v>14.086159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1740.2374699999998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289.54035800000003</v>
      </c>
      <c r="L14">
        <v>346.52528999999998</v>
      </c>
      <c r="M14">
        <v>88.945599999999999</v>
      </c>
      <c r="N14">
        <v>54.81756</v>
      </c>
      <c r="O14">
        <v>119.559926</v>
      </c>
      <c r="P14">
        <v>100.0638</v>
      </c>
      <c r="Q14">
        <v>5.2087320000000004</v>
      </c>
      <c r="R14">
        <v>33.473515999999996</v>
      </c>
      <c r="S14">
        <v>13.139295000000001</v>
      </c>
      <c r="T14">
        <v>0</v>
      </c>
      <c r="U14">
        <v>401.34285</v>
      </c>
      <c r="V14">
        <v>20.041764000000001</v>
      </c>
      <c r="W14">
        <v>43.718696000000001</v>
      </c>
      <c r="X14">
        <v>95.075112000000004</v>
      </c>
      <c r="Y14">
        <v>0</v>
      </c>
      <c r="Z14">
        <v>6.3043089999999999</v>
      </c>
      <c r="AA14">
        <v>0</v>
      </c>
      <c r="AB14">
        <v>0</v>
      </c>
      <c r="AC14">
        <v>0</v>
      </c>
      <c r="AD14">
        <v>0</v>
      </c>
      <c r="AE14">
        <v>15.931754</v>
      </c>
      <c r="AF14">
        <v>8.579383</v>
      </c>
      <c r="AG14">
        <v>19.411797</v>
      </c>
      <c r="AH14">
        <v>0</v>
      </c>
      <c r="AI14">
        <v>0</v>
      </c>
      <c r="AJ14">
        <v>0</v>
      </c>
      <c r="AK14">
        <v>25.396191999999999</v>
      </c>
      <c r="AL14">
        <v>12.919347999999999</v>
      </c>
      <c r="AM14">
        <v>0</v>
      </c>
      <c r="AN14">
        <v>0.57334099999999999</v>
      </c>
      <c r="AO14">
        <v>1.705435</v>
      </c>
      <c r="AP14">
        <v>4.9538830000000003</v>
      </c>
      <c r="AQ14">
        <v>0</v>
      </c>
      <c r="AR14">
        <v>9.8195940000000004</v>
      </c>
      <c r="AS14">
        <v>9.1037759999999999</v>
      </c>
      <c r="AT14">
        <v>16.194814999999998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1742.3461259999999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289.54035800000003</v>
      </c>
      <c r="L15">
        <v>346.52528999999998</v>
      </c>
      <c r="M15">
        <v>88.945599999999999</v>
      </c>
      <c r="N15">
        <v>54.81756</v>
      </c>
      <c r="O15">
        <v>119.559926</v>
      </c>
      <c r="P15">
        <v>100.0638</v>
      </c>
      <c r="Q15">
        <v>5.2087320000000004</v>
      </c>
      <c r="R15">
        <v>33.473515999999996</v>
      </c>
      <c r="S15">
        <v>13.139295000000001</v>
      </c>
      <c r="T15">
        <v>0</v>
      </c>
      <c r="U15">
        <v>401.34285</v>
      </c>
      <c r="V15">
        <v>20.041764000000001</v>
      </c>
      <c r="W15">
        <v>43.718696000000001</v>
      </c>
      <c r="X15">
        <v>95.075112000000004</v>
      </c>
      <c r="Y15">
        <v>0</v>
      </c>
      <c r="Z15">
        <v>1.06348</v>
      </c>
      <c r="AA15">
        <v>0</v>
      </c>
      <c r="AB15">
        <v>0</v>
      </c>
      <c r="AC15">
        <v>0</v>
      </c>
      <c r="AD15">
        <v>0</v>
      </c>
      <c r="AE15">
        <v>15.931754</v>
      </c>
      <c r="AF15">
        <v>8.579383</v>
      </c>
      <c r="AG15">
        <v>19.411797</v>
      </c>
      <c r="AH15">
        <v>0</v>
      </c>
      <c r="AI15">
        <v>0</v>
      </c>
      <c r="AJ15">
        <v>0</v>
      </c>
      <c r="AK15">
        <v>25.396191999999999</v>
      </c>
      <c r="AL15">
        <v>12.919347999999999</v>
      </c>
      <c r="AM15">
        <v>0</v>
      </c>
      <c r="AN15">
        <v>0.57334099999999999</v>
      </c>
      <c r="AO15">
        <v>1.705435</v>
      </c>
      <c r="AP15">
        <v>4.9538830000000003</v>
      </c>
      <c r="AQ15">
        <v>0</v>
      </c>
      <c r="AR15">
        <v>9.8195940000000004</v>
      </c>
      <c r="AS15">
        <v>9.1037759999999999</v>
      </c>
      <c r="AT15">
        <v>16.086461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1736.9969429999999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289.54035800000003</v>
      </c>
      <c r="L16">
        <v>346.52528999999998</v>
      </c>
      <c r="M16">
        <v>88.945599999999999</v>
      </c>
      <c r="N16">
        <v>54.81756</v>
      </c>
      <c r="O16">
        <v>119.559926</v>
      </c>
      <c r="P16">
        <v>100.0638</v>
      </c>
      <c r="Q16">
        <v>5.2087320000000004</v>
      </c>
      <c r="R16">
        <v>33.473515999999996</v>
      </c>
      <c r="S16">
        <v>13.139295000000001</v>
      </c>
      <c r="T16">
        <v>0</v>
      </c>
      <c r="U16">
        <v>401.34285</v>
      </c>
      <c r="V16">
        <v>20.041764000000001</v>
      </c>
      <c r="W16">
        <v>43.718696000000001</v>
      </c>
      <c r="X16">
        <v>95.075112000000004</v>
      </c>
      <c r="Y16">
        <v>0</v>
      </c>
      <c r="Z16">
        <v>1.06348</v>
      </c>
      <c r="AA16">
        <v>0</v>
      </c>
      <c r="AB16">
        <v>0</v>
      </c>
      <c r="AC16">
        <v>0</v>
      </c>
      <c r="AD16">
        <v>0</v>
      </c>
      <c r="AE16">
        <v>15.931754</v>
      </c>
      <c r="AF16">
        <v>8.579383</v>
      </c>
      <c r="AG16">
        <v>19.411797</v>
      </c>
      <c r="AH16">
        <v>0</v>
      </c>
      <c r="AI16">
        <v>0</v>
      </c>
      <c r="AJ16">
        <v>0</v>
      </c>
      <c r="AK16">
        <v>25.396191999999999</v>
      </c>
      <c r="AL16">
        <v>12.919347999999999</v>
      </c>
      <c r="AM16">
        <v>0</v>
      </c>
      <c r="AN16">
        <v>0.57334099999999999</v>
      </c>
      <c r="AO16">
        <v>1.705435</v>
      </c>
      <c r="AP16">
        <v>4.9538830000000003</v>
      </c>
      <c r="AQ16">
        <v>0</v>
      </c>
      <c r="AR16">
        <v>9.8195940000000004</v>
      </c>
      <c r="AS16">
        <v>9.1037759999999999</v>
      </c>
      <c r="AT16">
        <v>17.402239999999999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1738.3127219999997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289.54035800000003</v>
      </c>
      <c r="L17">
        <v>346.52528999999998</v>
      </c>
      <c r="M17">
        <v>88.945599999999999</v>
      </c>
      <c r="N17">
        <v>54.81756</v>
      </c>
      <c r="O17">
        <v>119.559926</v>
      </c>
      <c r="P17">
        <v>100.0638</v>
      </c>
      <c r="Q17">
        <v>5.2087320000000004</v>
      </c>
      <c r="R17">
        <v>33.473515999999996</v>
      </c>
      <c r="S17">
        <v>13.139295000000001</v>
      </c>
      <c r="T17">
        <v>0</v>
      </c>
      <c r="U17">
        <v>401.34285</v>
      </c>
      <c r="V17">
        <v>20.041764000000001</v>
      </c>
      <c r="W17">
        <v>43.718696000000001</v>
      </c>
      <c r="X17">
        <v>95.075112000000004</v>
      </c>
      <c r="Y17">
        <v>0</v>
      </c>
      <c r="Z17">
        <v>1.06348</v>
      </c>
      <c r="AA17">
        <v>0</v>
      </c>
      <c r="AB17">
        <v>0</v>
      </c>
      <c r="AC17">
        <v>0</v>
      </c>
      <c r="AD17">
        <v>0</v>
      </c>
      <c r="AE17">
        <v>15.931754</v>
      </c>
      <c r="AF17">
        <v>8.579383</v>
      </c>
      <c r="AG17">
        <v>19.411797</v>
      </c>
      <c r="AH17">
        <v>0</v>
      </c>
      <c r="AI17">
        <v>0</v>
      </c>
      <c r="AJ17">
        <v>0</v>
      </c>
      <c r="AK17">
        <v>25.396191999999999</v>
      </c>
      <c r="AL17">
        <v>12.919347999999999</v>
      </c>
      <c r="AM17">
        <v>0</v>
      </c>
      <c r="AN17">
        <v>0.57334099999999999</v>
      </c>
      <c r="AO17">
        <v>1.705435</v>
      </c>
      <c r="AP17">
        <v>4.9538830000000003</v>
      </c>
      <c r="AQ17">
        <v>0</v>
      </c>
      <c r="AR17">
        <v>9.8195940000000004</v>
      </c>
      <c r="AS17">
        <v>9.1037759999999999</v>
      </c>
      <c r="AT17">
        <v>17.372882000000001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1738.2833639999997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289.54035800000003</v>
      </c>
      <c r="L18">
        <v>346.52528999999998</v>
      </c>
      <c r="M18">
        <v>88.945599999999999</v>
      </c>
      <c r="N18">
        <v>54.81756</v>
      </c>
      <c r="O18">
        <v>119.559926</v>
      </c>
      <c r="P18">
        <v>100.0638</v>
      </c>
      <c r="Q18">
        <v>5.2087320000000004</v>
      </c>
      <c r="R18">
        <v>33.473515999999996</v>
      </c>
      <c r="S18">
        <v>13.139295000000001</v>
      </c>
      <c r="T18">
        <v>0</v>
      </c>
      <c r="U18">
        <v>401.34285</v>
      </c>
      <c r="V18">
        <v>20.041764000000001</v>
      </c>
      <c r="W18">
        <v>43.718696000000001</v>
      </c>
      <c r="X18">
        <v>95.075112000000004</v>
      </c>
      <c r="Y18">
        <v>0</v>
      </c>
      <c r="Z18">
        <v>1.06348</v>
      </c>
      <c r="AA18">
        <v>0</v>
      </c>
      <c r="AB18">
        <v>0</v>
      </c>
      <c r="AC18">
        <v>0</v>
      </c>
      <c r="AD18">
        <v>0</v>
      </c>
      <c r="AE18">
        <v>15.931754</v>
      </c>
      <c r="AF18">
        <v>8.579383</v>
      </c>
      <c r="AG18">
        <v>19.411797</v>
      </c>
      <c r="AH18">
        <v>0</v>
      </c>
      <c r="AI18">
        <v>0</v>
      </c>
      <c r="AJ18">
        <v>0</v>
      </c>
      <c r="AK18">
        <v>25.396191999999999</v>
      </c>
      <c r="AL18">
        <v>12.919347999999999</v>
      </c>
      <c r="AM18">
        <v>0</v>
      </c>
      <c r="AN18">
        <v>0.57334099999999999</v>
      </c>
      <c r="AO18">
        <v>1.705435</v>
      </c>
      <c r="AP18">
        <v>4.9538830000000003</v>
      </c>
      <c r="AQ18">
        <v>0</v>
      </c>
      <c r="AR18">
        <v>9.8195940000000004</v>
      </c>
      <c r="AS18">
        <v>9.1037759999999999</v>
      </c>
      <c r="AT18">
        <v>19.335957000000001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1740.2464389999998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289.54035800000003</v>
      </c>
      <c r="L19">
        <v>346.52528999999998</v>
      </c>
      <c r="M19">
        <v>88.945599999999999</v>
      </c>
      <c r="N19">
        <v>54.81756</v>
      </c>
      <c r="O19">
        <v>119.559926</v>
      </c>
      <c r="P19">
        <v>100.0638</v>
      </c>
      <c r="Q19">
        <v>5.2087320000000004</v>
      </c>
      <c r="R19">
        <v>33.473515999999996</v>
      </c>
      <c r="S19">
        <v>13.139295000000001</v>
      </c>
      <c r="T19">
        <v>0</v>
      </c>
      <c r="U19">
        <v>401.34285</v>
      </c>
      <c r="V19">
        <v>20.041764000000001</v>
      </c>
      <c r="W19">
        <v>43.718696000000001</v>
      </c>
      <c r="X19">
        <v>95.075112000000004</v>
      </c>
      <c r="Y19">
        <v>0</v>
      </c>
      <c r="Z19">
        <v>1.06348</v>
      </c>
      <c r="AA19">
        <v>0</v>
      </c>
      <c r="AB19">
        <v>0</v>
      </c>
      <c r="AC19">
        <v>0</v>
      </c>
      <c r="AD19">
        <v>0</v>
      </c>
      <c r="AE19">
        <v>15.931754</v>
      </c>
      <c r="AF19">
        <v>8.579383</v>
      </c>
      <c r="AG19">
        <v>19.411797</v>
      </c>
      <c r="AH19">
        <v>21.97343</v>
      </c>
      <c r="AI19">
        <v>0</v>
      </c>
      <c r="AJ19">
        <v>0</v>
      </c>
      <c r="AK19">
        <v>25.396191999999999</v>
      </c>
      <c r="AL19">
        <v>12.919347999999999</v>
      </c>
      <c r="AM19">
        <v>0</v>
      </c>
      <c r="AN19">
        <v>0.57334099999999999</v>
      </c>
      <c r="AO19">
        <v>1.705435</v>
      </c>
      <c r="AP19">
        <v>4.9538830000000003</v>
      </c>
      <c r="AQ19">
        <v>0</v>
      </c>
      <c r="AR19">
        <v>9.8195940000000004</v>
      </c>
      <c r="AS19">
        <v>9.1037759999999999</v>
      </c>
      <c r="AT19">
        <v>17.835350999999999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1760.7192629999997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299.20835799999998</v>
      </c>
      <c r="L20">
        <v>346.52528999999998</v>
      </c>
      <c r="M20">
        <v>88.945599999999999</v>
      </c>
      <c r="N20">
        <v>54.81756</v>
      </c>
      <c r="O20">
        <v>119.559926</v>
      </c>
      <c r="P20">
        <v>100.0638</v>
      </c>
      <c r="Q20">
        <v>5.2087320000000004</v>
      </c>
      <c r="R20">
        <v>33.473515999999996</v>
      </c>
      <c r="S20">
        <v>13.139295000000001</v>
      </c>
      <c r="T20">
        <v>0</v>
      </c>
      <c r="U20">
        <v>401.34285</v>
      </c>
      <c r="V20">
        <v>20.041764000000001</v>
      </c>
      <c r="W20">
        <v>43.718696000000001</v>
      </c>
      <c r="X20">
        <v>95.075112000000004</v>
      </c>
      <c r="Y20">
        <v>0</v>
      </c>
      <c r="Z20">
        <v>1.06348</v>
      </c>
      <c r="AA20">
        <v>0</v>
      </c>
      <c r="AB20">
        <v>0</v>
      </c>
      <c r="AC20">
        <v>0</v>
      </c>
      <c r="AD20">
        <v>0</v>
      </c>
      <c r="AE20">
        <v>15.931754</v>
      </c>
      <c r="AF20">
        <v>8.579383</v>
      </c>
      <c r="AG20">
        <v>19.411797</v>
      </c>
      <c r="AH20">
        <v>21.97343</v>
      </c>
      <c r="AI20">
        <v>0</v>
      </c>
      <c r="AJ20">
        <v>0</v>
      </c>
      <c r="AK20">
        <v>25.396191999999999</v>
      </c>
      <c r="AL20">
        <v>12.919347999999999</v>
      </c>
      <c r="AM20">
        <v>0</v>
      </c>
      <c r="AN20">
        <v>0.57334099999999999</v>
      </c>
      <c r="AO20">
        <v>1.705435</v>
      </c>
      <c r="AP20">
        <v>4.9538830000000003</v>
      </c>
      <c r="AQ20">
        <v>0</v>
      </c>
      <c r="AR20">
        <v>9.8195940000000004</v>
      </c>
      <c r="AS20">
        <v>9.1037759999999999</v>
      </c>
      <c r="AT20">
        <v>19.335957000000001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1771.8878689999997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299.20835799999998</v>
      </c>
      <c r="L21">
        <v>346.52528999999998</v>
      </c>
      <c r="M21">
        <v>88.945599999999999</v>
      </c>
      <c r="N21">
        <v>54.81756</v>
      </c>
      <c r="O21">
        <v>119.559926</v>
      </c>
      <c r="P21">
        <v>100.0638</v>
      </c>
      <c r="Q21">
        <v>5.2087320000000004</v>
      </c>
      <c r="R21">
        <v>33.473515999999996</v>
      </c>
      <c r="S21">
        <v>13.139295000000001</v>
      </c>
      <c r="T21">
        <v>0</v>
      </c>
      <c r="U21">
        <v>401.34285</v>
      </c>
      <c r="V21">
        <v>20.041764000000001</v>
      </c>
      <c r="W21">
        <v>43.718696000000001</v>
      </c>
      <c r="X21">
        <v>95.075112000000004</v>
      </c>
      <c r="Y21">
        <v>0</v>
      </c>
      <c r="Z21">
        <v>1.06348</v>
      </c>
      <c r="AA21">
        <v>0</v>
      </c>
      <c r="AB21">
        <v>0</v>
      </c>
      <c r="AC21">
        <v>0</v>
      </c>
      <c r="AD21">
        <v>0</v>
      </c>
      <c r="AE21">
        <v>15.931754</v>
      </c>
      <c r="AF21">
        <v>8.579383</v>
      </c>
      <c r="AG21">
        <v>19.411797</v>
      </c>
      <c r="AH21">
        <v>21.97343</v>
      </c>
      <c r="AI21">
        <v>0</v>
      </c>
      <c r="AJ21">
        <v>0</v>
      </c>
      <c r="AK21">
        <v>25.396191999999999</v>
      </c>
      <c r="AL21">
        <v>12.919347999999999</v>
      </c>
      <c r="AM21">
        <v>0</v>
      </c>
      <c r="AN21">
        <v>0.57334099999999999</v>
      </c>
      <c r="AO21">
        <v>1.705435</v>
      </c>
      <c r="AP21">
        <v>4.9538830000000003</v>
      </c>
      <c r="AQ21">
        <v>0</v>
      </c>
      <c r="AR21">
        <v>9.8195940000000004</v>
      </c>
      <c r="AS21">
        <v>9.1037759999999999</v>
      </c>
      <c r="AT21">
        <v>19.335957000000001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1771.8878689999997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299.20835799999998</v>
      </c>
      <c r="L22">
        <v>346.52528999999998</v>
      </c>
      <c r="M22">
        <v>88.945599999999999</v>
      </c>
      <c r="N22">
        <v>54.81756</v>
      </c>
      <c r="O22">
        <v>119.559926</v>
      </c>
      <c r="P22">
        <v>100.0638</v>
      </c>
      <c r="Q22">
        <v>5.2087320000000004</v>
      </c>
      <c r="R22">
        <v>33.473515999999996</v>
      </c>
      <c r="S22">
        <v>13.139295000000001</v>
      </c>
      <c r="T22">
        <v>0</v>
      </c>
      <c r="U22">
        <v>401.34285</v>
      </c>
      <c r="V22">
        <v>20.041764000000001</v>
      </c>
      <c r="W22">
        <v>43.718696000000001</v>
      </c>
      <c r="X22">
        <v>95.075112000000004</v>
      </c>
      <c r="Y22">
        <v>0</v>
      </c>
      <c r="Z22">
        <v>1.06348</v>
      </c>
      <c r="AA22">
        <v>0</v>
      </c>
      <c r="AB22">
        <v>12.732794999999999</v>
      </c>
      <c r="AC22">
        <v>0</v>
      </c>
      <c r="AD22">
        <v>0</v>
      </c>
      <c r="AE22">
        <v>15.931754</v>
      </c>
      <c r="AF22">
        <v>8.579383</v>
      </c>
      <c r="AG22">
        <v>19.411797</v>
      </c>
      <c r="AH22">
        <v>21.97343</v>
      </c>
      <c r="AI22">
        <v>0</v>
      </c>
      <c r="AJ22">
        <v>0</v>
      </c>
      <c r="AK22">
        <v>25.396191999999999</v>
      </c>
      <c r="AL22">
        <v>12.919347999999999</v>
      </c>
      <c r="AM22">
        <v>0</v>
      </c>
      <c r="AN22">
        <v>0.57334099999999999</v>
      </c>
      <c r="AO22">
        <v>1.705435</v>
      </c>
      <c r="AP22">
        <v>4.9538830000000003</v>
      </c>
      <c r="AQ22">
        <v>0</v>
      </c>
      <c r="AR22">
        <v>9.8195940000000004</v>
      </c>
      <c r="AS22">
        <v>9.1037759999999999</v>
      </c>
      <c r="AT22">
        <v>19.335957000000001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1784.6206639999996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304.04235799999998</v>
      </c>
      <c r="L23">
        <v>416.13488999999998</v>
      </c>
      <c r="M23">
        <v>88.945599999999999</v>
      </c>
      <c r="N23">
        <v>54.81756</v>
      </c>
      <c r="O23">
        <v>119.559926</v>
      </c>
      <c r="P23">
        <v>100.0638</v>
      </c>
      <c r="Q23">
        <v>5.2087320000000004</v>
      </c>
      <c r="R23">
        <v>33.473515999999996</v>
      </c>
      <c r="S23">
        <v>13.139295000000001</v>
      </c>
      <c r="T23">
        <v>0</v>
      </c>
      <c r="U23">
        <v>401.34285</v>
      </c>
      <c r="V23">
        <v>20.041764000000001</v>
      </c>
      <c r="W23">
        <v>43.718696000000001</v>
      </c>
      <c r="X23">
        <v>95.075112000000004</v>
      </c>
      <c r="Y23">
        <v>0</v>
      </c>
      <c r="Z23">
        <v>1.06348</v>
      </c>
      <c r="AA23">
        <v>0</v>
      </c>
      <c r="AB23">
        <v>12.732794999999999</v>
      </c>
      <c r="AC23">
        <v>0</v>
      </c>
      <c r="AD23">
        <v>1.2771429999999999</v>
      </c>
      <c r="AE23">
        <v>31.863507999999999</v>
      </c>
      <c r="AF23">
        <v>8.579383</v>
      </c>
      <c r="AG23">
        <v>19.411797</v>
      </c>
      <c r="AH23">
        <v>38.453502999999998</v>
      </c>
      <c r="AI23">
        <v>0</v>
      </c>
      <c r="AJ23">
        <v>0</v>
      </c>
      <c r="AK23">
        <v>25.396191999999999</v>
      </c>
      <c r="AL23">
        <v>12.919347999999999</v>
      </c>
      <c r="AM23">
        <v>0</v>
      </c>
      <c r="AN23">
        <v>0.57334099999999999</v>
      </c>
      <c r="AO23">
        <v>1.136957</v>
      </c>
      <c r="AP23">
        <v>4.9538830000000003</v>
      </c>
      <c r="AQ23">
        <v>0</v>
      </c>
      <c r="AR23">
        <v>9.8195940000000004</v>
      </c>
      <c r="AS23">
        <v>9.1037759999999999</v>
      </c>
      <c r="AT23">
        <v>19.335957000000001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1892.1847559999994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313.71035799999999</v>
      </c>
      <c r="L24">
        <v>483.81088999999997</v>
      </c>
      <c r="M24">
        <v>88.945599999999999</v>
      </c>
      <c r="N24">
        <v>54.81756</v>
      </c>
      <c r="O24">
        <v>119.559926</v>
      </c>
      <c r="P24">
        <v>100.0638</v>
      </c>
      <c r="Q24">
        <v>5.2087320000000004</v>
      </c>
      <c r="R24">
        <v>40.982748999999998</v>
      </c>
      <c r="S24">
        <v>13.139295000000001</v>
      </c>
      <c r="T24">
        <v>0</v>
      </c>
      <c r="U24">
        <v>401.34285</v>
      </c>
      <c r="V24">
        <v>20.041764000000001</v>
      </c>
      <c r="W24">
        <v>43.718696000000001</v>
      </c>
      <c r="X24">
        <v>95.075112000000004</v>
      </c>
      <c r="Y24">
        <v>0</v>
      </c>
      <c r="Z24">
        <v>1.06348</v>
      </c>
      <c r="AA24">
        <v>0</v>
      </c>
      <c r="AB24">
        <v>12.732794999999999</v>
      </c>
      <c r="AC24">
        <v>0</v>
      </c>
      <c r="AD24">
        <v>8.8122849999999993</v>
      </c>
      <c r="AE24">
        <v>31.863507999999999</v>
      </c>
      <c r="AF24">
        <v>8.579383</v>
      </c>
      <c r="AG24">
        <v>19.411797</v>
      </c>
      <c r="AH24">
        <v>38.453502999999998</v>
      </c>
      <c r="AI24">
        <v>0</v>
      </c>
      <c r="AJ24">
        <v>0</v>
      </c>
      <c r="AK24">
        <v>25.396191999999999</v>
      </c>
      <c r="AL24">
        <v>12.919347999999999</v>
      </c>
      <c r="AM24">
        <v>0</v>
      </c>
      <c r="AN24">
        <v>0.57334099999999999</v>
      </c>
      <c r="AO24">
        <v>1.136957</v>
      </c>
      <c r="AP24">
        <v>4.9538830000000003</v>
      </c>
      <c r="AQ24">
        <v>14.618016000000001</v>
      </c>
      <c r="AR24">
        <v>9.8195940000000004</v>
      </c>
      <c r="AS24">
        <v>9.1037759999999999</v>
      </c>
      <c r="AT24">
        <v>19.335957000000001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1999.1911469999991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330.220305</v>
      </c>
      <c r="L25">
        <v>584.58055100000001</v>
      </c>
      <c r="M25">
        <v>88.945599999999999</v>
      </c>
      <c r="N25">
        <v>54.81756</v>
      </c>
      <c r="O25">
        <v>119.559926</v>
      </c>
      <c r="P25">
        <v>100.0638</v>
      </c>
      <c r="Q25">
        <v>5.2087320000000004</v>
      </c>
      <c r="R25">
        <v>40.982748999999998</v>
      </c>
      <c r="S25">
        <v>13.139295000000001</v>
      </c>
      <c r="T25">
        <v>0</v>
      </c>
      <c r="U25">
        <v>401.34285</v>
      </c>
      <c r="V25">
        <v>20.041764000000001</v>
      </c>
      <c r="W25">
        <v>43.718696000000001</v>
      </c>
      <c r="X25">
        <v>95.075112000000004</v>
      </c>
      <c r="Y25">
        <v>0</v>
      </c>
      <c r="Z25">
        <v>1.06348</v>
      </c>
      <c r="AA25">
        <v>0</v>
      </c>
      <c r="AB25">
        <v>12.732794999999999</v>
      </c>
      <c r="AC25">
        <v>0</v>
      </c>
      <c r="AD25">
        <v>8.8122849999999993</v>
      </c>
      <c r="AE25">
        <v>31.863507999999999</v>
      </c>
      <c r="AF25">
        <v>8.579383</v>
      </c>
      <c r="AG25">
        <v>19.411797</v>
      </c>
      <c r="AH25">
        <v>57.680255000000002</v>
      </c>
      <c r="AI25">
        <v>0</v>
      </c>
      <c r="AJ25">
        <v>0</v>
      </c>
      <c r="AK25">
        <v>25.396191999999999</v>
      </c>
      <c r="AL25">
        <v>12.919347999999999</v>
      </c>
      <c r="AM25">
        <v>4.6394799999999998</v>
      </c>
      <c r="AN25">
        <v>0.57334099999999999</v>
      </c>
      <c r="AO25">
        <v>1.136957</v>
      </c>
      <c r="AP25">
        <v>4.9538830000000003</v>
      </c>
      <c r="AQ25">
        <v>15.044375</v>
      </c>
      <c r="AR25">
        <v>9.8195940000000004</v>
      </c>
      <c r="AS25">
        <v>9.1037759999999999</v>
      </c>
      <c r="AT25">
        <v>19.335957000000001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2140.7633459999993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330.220305</v>
      </c>
      <c r="L26">
        <v>631.46551699999998</v>
      </c>
      <c r="M26">
        <v>88.945599999999999</v>
      </c>
      <c r="N26">
        <v>54.81756</v>
      </c>
      <c r="O26">
        <v>119.559926</v>
      </c>
      <c r="P26">
        <v>100.0638</v>
      </c>
      <c r="Q26">
        <v>5.2087320000000004</v>
      </c>
      <c r="R26">
        <v>40.982748999999998</v>
      </c>
      <c r="S26">
        <v>13.139295000000001</v>
      </c>
      <c r="T26">
        <v>0</v>
      </c>
      <c r="U26">
        <v>401.34285</v>
      </c>
      <c r="V26">
        <v>20.041764000000001</v>
      </c>
      <c r="W26">
        <v>43.718696000000001</v>
      </c>
      <c r="X26">
        <v>95.075112000000004</v>
      </c>
      <c r="Y26">
        <v>0</v>
      </c>
      <c r="Z26">
        <v>1.06348</v>
      </c>
      <c r="AA26">
        <v>6.7975709999999996</v>
      </c>
      <c r="AB26">
        <v>25.465589000000001</v>
      </c>
      <c r="AC26">
        <v>0</v>
      </c>
      <c r="AD26">
        <v>17.624571</v>
      </c>
      <c r="AE26">
        <v>31.863507999999999</v>
      </c>
      <c r="AF26">
        <v>17.158766</v>
      </c>
      <c r="AG26">
        <v>19.411797</v>
      </c>
      <c r="AH26">
        <v>82.400363999999996</v>
      </c>
      <c r="AI26">
        <v>3.6922090000000001</v>
      </c>
      <c r="AJ26">
        <v>0</v>
      </c>
      <c r="AK26">
        <v>25.396191999999999</v>
      </c>
      <c r="AL26">
        <v>12.919347999999999</v>
      </c>
      <c r="AM26">
        <v>5.026103</v>
      </c>
      <c r="AN26">
        <v>0.57334099999999999</v>
      </c>
      <c r="AO26">
        <v>1.136957</v>
      </c>
      <c r="AP26">
        <v>4.9538830000000003</v>
      </c>
      <c r="AQ26">
        <v>30.088750000000001</v>
      </c>
      <c r="AR26">
        <v>9.8195940000000004</v>
      </c>
      <c r="AS26">
        <v>9.1037759999999999</v>
      </c>
      <c r="AT26">
        <v>19.335957000000001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2268.4136619999995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330.220305</v>
      </c>
      <c r="L27">
        <v>599.33865600000001</v>
      </c>
      <c r="M27">
        <v>88.945599999999999</v>
      </c>
      <c r="N27">
        <v>54.81756</v>
      </c>
      <c r="O27">
        <v>119.559926</v>
      </c>
      <c r="P27">
        <v>100.0638</v>
      </c>
      <c r="Q27">
        <v>5.2087320000000004</v>
      </c>
      <c r="R27">
        <v>33.473515999999996</v>
      </c>
      <c r="S27">
        <v>13.139295000000001</v>
      </c>
      <c r="T27">
        <v>0</v>
      </c>
      <c r="U27">
        <v>401.34285</v>
      </c>
      <c r="V27">
        <v>20.041764000000001</v>
      </c>
      <c r="W27">
        <v>43.718696000000001</v>
      </c>
      <c r="X27">
        <v>95.075112000000004</v>
      </c>
      <c r="Y27">
        <v>0</v>
      </c>
      <c r="Z27">
        <v>3.1904400000000002</v>
      </c>
      <c r="AA27">
        <v>13.595141999999999</v>
      </c>
      <c r="AB27">
        <v>25.465589000000001</v>
      </c>
      <c r="AC27">
        <v>9.3565360000000002</v>
      </c>
      <c r="AD27">
        <v>26.436855999999999</v>
      </c>
      <c r="AE27">
        <v>47.795262000000001</v>
      </c>
      <c r="AF27">
        <v>25.738150000000001</v>
      </c>
      <c r="AG27">
        <v>19.411797</v>
      </c>
      <c r="AH27">
        <v>109.867152</v>
      </c>
      <c r="AI27">
        <v>15.807577999999999</v>
      </c>
      <c r="AJ27">
        <v>0</v>
      </c>
      <c r="AK27">
        <v>25.396191999999999</v>
      </c>
      <c r="AL27">
        <v>12.919347999999999</v>
      </c>
      <c r="AM27">
        <v>5.026103</v>
      </c>
      <c r="AN27">
        <v>0.57334099999999999</v>
      </c>
      <c r="AO27">
        <v>1.136957</v>
      </c>
      <c r="AP27">
        <v>4.9538830000000003</v>
      </c>
      <c r="AQ27">
        <v>45.133124000000002</v>
      </c>
      <c r="AR27">
        <v>9.8195940000000004</v>
      </c>
      <c r="AS27">
        <v>9.1037759999999999</v>
      </c>
      <c r="AT27">
        <v>19.335957000000001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8.6999999999999993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2343.7085889999994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330.220305</v>
      </c>
      <c r="L28">
        <v>599.33865600000001</v>
      </c>
      <c r="M28">
        <v>88.945599999999999</v>
      </c>
      <c r="N28">
        <v>54.81756</v>
      </c>
      <c r="O28">
        <v>119.559926</v>
      </c>
      <c r="P28">
        <v>100.0638</v>
      </c>
      <c r="Q28">
        <v>5.2087320000000004</v>
      </c>
      <c r="R28">
        <v>33.473515999999996</v>
      </c>
      <c r="S28">
        <v>13.139295000000001</v>
      </c>
      <c r="T28">
        <v>0</v>
      </c>
      <c r="U28">
        <v>401.34285</v>
      </c>
      <c r="V28">
        <v>20.041764000000001</v>
      </c>
      <c r="W28">
        <v>43.718696000000001</v>
      </c>
      <c r="X28">
        <v>95.075112000000004</v>
      </c>
      <c r="Y28">
        <v>0</v>
      </c>
      <c r="Z28">
        <v>18.912928000000001</v>
      </c>
      <c r="AA28">
        <v>25.204476</v>
      </c>
      <c r="AB28">
        <v>38.198383999999997</v>
      </c>
      <c r="AC28">
        <v>28.097923000000002</v>
      </c>
      <c r="AD28">
        <v>35.330877999999998</v>
      </c>
      <c r="AE28">
        <v>47.795262000000001</v>
      </c>
      <c r="AF28">
        <v>37.749285999999998</v>
      </c>
      <c r="AG28">
        <v>19.411797</v>
      </c>
      <c r="AH28">
        <v>128.17834400000001</v>
      </c>
      <c r="AI28">
        <v>15.807577999999999</v>
      </c>
      <c r="AJ28">
        <v>0</v>
      </c>
      <c r="AK28">
        <v>25.396191999999999</v>
      </c>
      <c r="AL28">
        <v>12.919347999999999</v>
      </c>
      <c r="AM28">
        <v>15.279354</v>
      </c>
      <c r="AN28">
        <v>0.57334099999999999</v>
      </c>
      <c r="AO28">
        <v>1.136957</v>
      </c>
      <c r="AP28">
        <v>4.9538830000000003</v>
      </c>
      <c r="AQ28">
        <v>60.177498999999997</v>
      </c>
      <c r="AR28">
        <v>9.8195940000000004</v>
      </c>
      <c r="AS28">
        <v>9.1037759999999999</v>
      </c>
      <c r="AT28">
        <v>19.335957000000001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11.6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2469.9285689999997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330.220305</v>
      </c>
      <c r="L29">
        <v>599.33865600000001</v>
      </c>
      <c r="M29">
        <v>88.945599999999999</v>
      </c>
      <c r="N29">
        <v>54.81756</v>
      </c>
      <c r="O29">
        <v>119.559926</v>
      </c>
      <c r="P29">
        <v>100.0638</v>
      </c>
      <c r="Q29">
        <v>5.2087320000000004</v>
      </c>
      <c r="R29">
        <v>40.969456000000001</v>
      </c>
      <c r="S29">
        <v>13.139295000000001</v>
      </c>
      <c r="T29">
        <v>0</v>
      </c>
      <c r="U29">
        <v>401.34285</v>
      </c>
      <c r="V29">
        <v>20.041764000000001</v>
      </c>
      <c r="W29">
        <v>43.718696000000001</v>
      </c>
      <c r="X29">
        <v>95.075112000000004</v>
      </c>
      <c r="Y29">
        <v>0</v>
      </c>
      <c r="Z29">
        <v>18.912928000000001</v>
      </c>
      <c r="AA29">
        <v>38.188600000000001</v>
      </c>
      <c r="AB29">
        <v>38.198383999999997</v>
      </c>
      <c r="AC29">
        <v>28.097923000000002</v>
      </c>
      <c r="AD29">
        <v>35.330877999999998</v>
      </c>
      <c r="AE29">
        <v>47.795262000000001</v>
      </c>
      <c r="AF29">
        <v>37.749285999999998</v>
      </c>
      <c r="AG29">
        <v>19.411797</v>
      </c>
      <c r="AH29">
        <v>128.17834400000001</v>
      </c>
      <c r="AI29">
        <v>15.807577999999999</v>
      </c>
      <c r="AJ29">
        <v>0</v>
      </c>
      <c r="AK29">
        <v>25.396191999999999</v>
      </c>
      <c r="AL29">
        <v>12.919347999999999</v>
      </c>
      <c r="AM29">
        <v>15.279354</v>
      </c>
      <c r="AN29">
        <v>0.57334099999999999</v>
      </c>
      <c r="AO29">
        <v>1.136957</v>
      </c>
      <c r="AP29">
        <v>4.9538830000000003</v>
      </c>
      <c r="AQ29">
        <v>60.177498999999997</v>
      </c>
      <c r="AR29">
        <v>9.8195940000000004</v>
      </c>
      <c r="AS29">
        <v>9.1037759999999999</v>
      </c>
      <c r="AT29">
        <v>19.335957000000001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14.5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2493.3086329999996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330.220305</v>
      </c>
      <c r="L30">
        <v>599.33865600000001</v>
      </c>
      <c r="M30">
        <v>88.945599999999999</v>
      </c>
      <c r="N30">
        <v>54.81756</v>
      </c>
      <c r="O30">
        <v>119.559926</v>
      </c>
      <c r="P30">
        <v>100.0638</v>
      </c>
      <c r="Q30">
        <v>5.2087320000000004</v>
      </c>
      <c r="R30">
        <v>40.982748999999998</v>
      </c>
      <c r="S30">
        <v>13.139295000000001</v>
      </c>
      <c r="T30">
        <v>0</v>
      </c>
      <c r="U30">
        <v>401.34285</v>
      </c>
      <c r="V30">
        <v>20.041764000000001</v>
      </c>
      <c r="W30">
        <v>43.718696000000001</v>
      </c>
      <c r="X30">
        <v>95.075112000000004</v>
      </c>
      <c r="Y30">
        <v>0</v>
      </c>
      <c r="Z30">
        <v>18.912928000000001</v>
      </c>
      <c r="AA30">
        <v>38.188600000000001</v>
      </c>
      <c r="AB30">
        <v>38.198383999999997</v>
      </c>
      <c r="AC30">
        <v>28.097923000000002</v>
      </c>
      <c r="AD30">
        <v>33.461140999999998</v>
      </c>
      <c r="AE30">
        <v>47.795262000000001</v>
      </c>
      <c r="AF30">
        <v>37.749285999999998</v>
      </c>
      <c r="AG30">
        <v>19.411797</v>
      </c>
      <c r="AH30">
        <v>128.17834400000001</v>
      </c>
      <c r="AI30">
        <v>15.807577999999999</v>
      </c>
      <c r="AJ30">
        <v>0</v>
      </c>
      <c r="AK30">
        <v>25.396191999999999</v>
      </c>
      <c r="AL30">
        <v>12.919347999999999</v>
      </c>
      <c r="AM30">
        <v>15.279354</v>
      </c>
      <c r="AN30">
        <v>0.57334099999999999</v>
      </c>
      <c r="AO30">
        <v>1.136957</v>
      </c>
      <c r="AP30">
        <v>4.9538830000000003</v>
      </c>
      <c r="AQ30">
        <v>60.177498999999997</v>
      </c>
      <c r="AR30">
        <v>9.8195940000000004</v>
      </c>
      <c r="AS30">
        <v>9.1037759999999999</v>
      </c>
      <c r="AT30">
        <v>19.335957000000001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19.34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2496.2921889999998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330.220305</v>
      </c>
      <c r="L31">
        <v>599.33865600000001</v>
      </c>
      <c r="M31">
        <v>88.945599999999999</v>
      </c>
      <c r="N31">
        <v>54.81756</v>
      </c>
      <c r="O31">
        <v>119.559926</v>
      </c>
      <c r="P31">
        <v>100.0638</v>
      </c>
      <c r="Q31">
        <v>5.2087320000000004</v>
      </c>
      <c r="R31">
        <v>40.982748999999998</v>
      </c>
      <c r="S31">
        <v>13.139295000000001</v>
      </c>
      <c r="T31">
        <v>0</v>
      </c>
      <c r="U31">
        <v>401.34285</v>
      </c>
      <c r="V31">
        <v>20.041764000000001</v>
      </c>
      <c r="W31">
        <v>43.718696000000001</v>
      </c>
      <c r="X31">
        <v>95.075112000000004</v>
      </c>
      <c r="Y31">
        <v>0</v>
      </c>
      <c r="Z31">
        <v>18.912928000000001</v>
      </c>
      <c r="AA31">
        <v>38.188600000000001</v>
      </c>
      <c r="AB31">
        <v>38.198383999999997</v>
      </c>
      <c r="AC31">
        <v>28.097923000000002</v>
      </c>
      <c r="AD31">
        <v>31.928570000000001</v>
      </c>
      <c r="AE31">
        <v>47.795262000000001</v>
      </c>
      <c r="AF31">
        <v>37.749285999999998</v>
      </c>
      <c r="AG31">
        <v>19.411797</v>
      </c>
      <c r="AH31">
        <v>128.17834400000001</v>
      </c>
      <c r="AI31">
        <v>15.807577999999999</v>
      </c>
      <c r="AJ31">
        <v>0</v>
      </c>
      <c r="AK31">
        <v>25.396191999999999</v>
      </c>
      <c r="AL31">
        <v>12.919347999999999</v>
      </c>
      <c r="AM31">
        <v>15.279354</v>
      </c>
      <c r="AN31">
        <v>0.57334099999999999</v>
      </c>
      <c r="AO31">
        <v>1.136957</v>
      </c>
      <c r="AP31">
        <v>4.9538830000000003</v>
      </c>
      <c r="AQ31">
        <v>60.177498999999997</v>
      </c>
      <c r="AR31">
        <v>9.8195940000000004</v>
      </c>
      <c r="AS31">
        <v>9.1037759999999999</v>
      </c>
      <c r="AT31">
        <v>19.335957000000001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22.24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2497.6596179999992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330.220305</v>
      </c>
      <c r="L32">
        <v>599.33865600000001</v>
      </c>
      <c r="M32">
        <v>88.945599999999999</v>
      </c>
      <c r="N32">
        <v>54.81756</v>
      </c>
      <c r="O32">
        <v>119.559926</v>
      </c>
      <c r="P32">
        <v>100.0638</v>
      </c>
      <c r="Q32">
        <v>5.2087320000000004</v>
      </c>
      <c r="R32">
        <v>40.982748999999998</v>
      </c>
      <c r="S32">
        <v>13.139295000000001</v>
      </c>
      <c r="T32">
        <v>0</v>
      </c>
      <c r="U32">
        <v>401.34285</v>
      </c>
      <c r="V32">
        <v>20.041764000000001</v>
      </c>
      <c r="W32">
        <v>43.718696000000001</v>
      </c>
      <c r="X32">
        <v>95.075112000000004</v>
      </c>
      <c r="Y32">
        <v>0</v>
      </c>
      <c r="Z32">
        <v>6.3043089999999999</v>
      </c>
      <c r="AA32">
        <v>25.204476</v>
      </c>
      <c r="AB32">
        <v>38.198383999999997</v>
      </c>
      <c r="AC32">
        <v>9.3565360000000002</v>
      </c>
      <c r="AD32">
        <v>17.624571</v>
      </c>
      <c r="AE32">
        <v>47.795262000000001</v>
      </c>
      <c r="AF32">
        <v>25.738150000000001</v>
      </c>
      <c r="AG32">
        <v>19.411797</v>
      </c>
      <c r="AH32">
        <v>109.867152</v>
      </c>
      <c r="AI32">
        <v>15.807577999999999</v>
      </c>
      <c r="AJ32">
        <v>0</v>
      </c>
      <c r="AK32">
        <v>25.396191999999999</v>
      </c>
      <c r="AL32">
        <v>12.919347999999999</v>
      </c>
      <c r="AM32">
        <v>10.206856</v>
      </c>
      <c r="AN32">
        <v>0.57334099999999999</v>
      </c>
      <c r="AO32">
        <v>1.136957</v>
      </c>
      <c r="AP32">
        <v>4.9538830000000003</v>
      </c>
      <c r="AQ32">
        <v>60.177498999999997</v>
      </c>
      <c r="AR32">
        <v>48.030624000000003</v>
      </c>
      <c r="AS32">
        <v>9.1037759999999999</v>
      </c>
      <c r="AT32">
        <v>19.335957000000001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27.07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2446.6676929999994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330.220305</v>
      </c>
      <c r="L33">
        <v>599.33865600000001</v>
      </c>
      <c r="M33">
        <v>88.945599999999999</v>
      </c>
      <c r="N33">
        <v>54.81756</v>
      </c>
      <c r="O33">
        <v>119.559926</v>
      </c>
      <c r="P33">
        <v>100.0638</v>
      </c>
      <c r="Q33">
        <v>5.2087320000000004</v>
      </c>
      <c r="R33">
        <v>40.982748999999998</v>
      </c>
      <c r="S33">
        <v>13.139295000000001</v>
      </c>
      <c r="T33">
        <v>0</v>
      </c>
      <c r="U33">
        <v>401.34285</v>
      </c>
      <c r="V33">
        <v>20.041764000000001</v>
      </c>
      <c r="W33">
        <v>43.718696000000001</v>
      </c>
      <c r="X33">
        <v>95.075112000000004</v>
      </c>
      <c r="Y33">
        <v>0</v>
      </c>
      <c r="Z33">
        <v>0</v>
      </c>
      <c r="AA33">
        <v>12.984124</v>
      </c>
      <c r="AB33">
        <v>25.465589000000001</v>
      </c>
      <c r="AC33">
        <v>0</v>
      </c>
      <c r="AD33">
        <v>8.8122849999999993</v>
      </c>
      <c r="AE33">
        <v>47.795262000000001</v>
      </c>
      <c r="AF33">
        <v>17.158766</v>
      </c>
      <c r="AG33">
        <v>19.411797</v>
      </c>
      <c r="AH33">
        <v>105.289354</v>
      </c>
      <c r="AI33">
        <v>3.6922090000000001</v>
      </c>
      <c r="AJ33">
        <v>0</v>
      </c>
      <c r="AK33">
        <v>25.396191999999999</v>
      </c>
      <c r="AL33">
        <v>12.919347999999999</v>
      </c>
      <c r="AM33">
        <v>5.1034280000000001</v>
      </c>
      <c r="AN33">
        <v>0.57334099999999999</v>
      </c>
      <c r="AO33">
        <v>0.56847800000000004</v>
      </c>
      <c r="AP33">
        <v>4.9538830000000003</v>
      </c>
      <c r="AQ33">
        <v>60.177498999999997</v>
      </c>
      <c r="AR33">
        <v>48.030624000000003</v>
      </c>
      <c r="AS33">
        <v>9.1037759999999999</v>
      </c>
      <c r="AT33">
        <v>19.335957000000001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33.840000000000003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2373.0669569999995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330.220305</v>
      </c>
      <c r="L34">
        <v>533.11769000000004</v>
      </c>
      <c r="M34">
        <v>88.945599999999999</v>
      </c>
      <c r="N34">
        <v>54.81756</v>
      </c>
      <c r="O34">
        <v>119.559926</v>
      </c>
      <c r="P34">
        <v>100.0638</v>
      </c>
      <c r="Q34">
        <v>5.1797279999999999</v>
      </c>
      <c r="R34">
        <v>40.982748999999998</v>
      </c>
      <c r="S34">
        <v>13.139295000000001</v>
      </c>
      <c r="T34">
        <v>0</v>
      </c>
      <c r="U34">
        <v>401.34285</v>
      </c>
      <c r="V34">
        <v>20.041764000000001</v>
      </c>
      <c r="W34">
        <v>43.718696000000001</v>
      </c>
      <c r="X34">
        <v>95.075112000000004</v>
      </c>
      <c r="Y34">
        <v>0</v>
      </c>
      <c r="Z34">
        <v>0</v>
      </c>
      <c r="AA34">
        <v>0</v>
      </c>
      <c r="AB34">
        <v>12.732794999999999</v>
      </c>
      <c r="AC34">
        <v>0</v>
      </c>
      <c r="AD34">
        <v>0</v>
      </c>
      <c r="AE34">
        <v>47.795262000000001</v>
      </c>
      <c r="AF34">
        <v>8.579383</v>
      </c>
      <c r="AG34">
        <v>19.411797</v>
      </c>
      <c r="AH34">
        <v>90.457288000000005</v>
      </c>
      <c r="AI34">
        <v>0</v>
      </c>
      <c r="AJ34">
        <v>0</v>
      </c>
      <c r="AK34">
        <v>25.396191999999999</v>
      </c>
      <c r="AL34">
        <v>12.919347999999999</v>
      </c>
      <c r="AM34">
        <v>5.1034280000000001</v>
      </c>
      <c r="AN34">
        <v>0.57334099999999999</v>
      </c>
      <c r="AO34">
        <v>0.56847800000000004</v>
      </c>
      <c r="AP34">
        <v>4.9538830000000003</v>
      </c>
      <c r="AQ34">
        <v>60.177498999999997</v>
      </c>
      <c r="AR34">
        <v>8.5387780000000006</v>
      </c>
      <c r="AS34">
        <v>9.1037759999999999</v>
      </c>
      <c r="AT34">
        <v>19.178269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38.67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2210.3645919999999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330.220305</v>
      </c>
      <c r="L35">
        <v>497.56855100000001</v>
      </c>
      <c r="M35">
        <v>88.945599999999999</v>
      </c>
      <c r="N35">
        <v>54.81756</v>
      </c>
      <c r="O35">
        <v>119.559926</v>
      </c>
      <c r="P35">
        <v>100.0638</v>
      </c>
      <c r="Q35">
        <v>5.1797279999999999</v>
      </c>
      <c r="R35">
        <v>40.982748999999998</v>
      </c>
      <c r="S35">
        <v>13.139295000000001</v>
      </c>
      <c r="T35">
        <v>0</v>
      </c>
      <c r="U35">
        <v>401.34285</v>
      </c>
      <c r="V35">
        <v>20.041764000000001</v>
      </c>
      <c r="W35">
        <v>43.718696000000001</v>
      </c>
      <c r="X35">
        <v>95.075112000000004</v>
      </c>
      <c r="Y35">
        <v>0</v>
      </c>
      <c r="Z35">
        <v>0</v>
      </c>
      <c r="AA35">
        <v>0</v>
      </c>
      <c r="AB35">
        <v>12.732794999999999</v>
      </c>
      <c r="AC35">
        <v>0</v>
      </c>
      <c r="AD35">
        <v>0</v>
      </c>
      <c r="AE35">
        <v>47.795262000000001</v>
      </c>
      <c r="AF35">
        <v>8.579383</v>
      </c>
      <c r="AG35">
        <v>19.411797</v>
      </c>
      <c r="AH35">
        <v>64.089172000000005</v>
      </c>
      <c r="AI35">
        <v>0</v>
      </c>
      <c r="AJ35">
        <v>0</v>
      </c>
      <c r="AK35">
        <v>25.396191999999999</v>
      </c>
      <c r="AL35">
        <v>12.919347999999999</v>
      </c>
      <c r="AM35">
        <v>5.1034280000000001</v>
      </c>
      <c r="AN35">
        <v>0.57334099999999999</v>
      </c>
      <c r="AO35">
        <v>0.56847800000000004</v>
      </c>
      <c r="AP35">
        <v>4.9538830000000003</v>
      </c>
      <c r="AQ35">
        <v>60.177498999999997</v>
      </c>
      <c r="AR35">
        <v>8.5387780000000006</v>
      </c>
      <c r="AS35">
        <v>9.1037759999999999</v>
      </c>
      <c r="AT35">
        <v>19.335957000000001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48.11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2158.0450249999994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330.220305</v>
      </c>
      <c r="L36">
        <v>429.89255100000003</v>
      </c>
      <c r="M36">
        <v>88.945599999999999</v>
      </c>
      <c r="N36">
        <v>54.81756</v>
      </c>
      <c r="O36">
        <v>119.559926</v>
      </c>
      <c r="P36">
        <v>100.0638</v>
      </c>
      <c r="Q36">
        <v>5.1797279999999999</v>
      </c>
      <c r="R36">
        <v>40.982748999999998</v>
      </c>
      <c r="S36">
        <v>13.139295000000001</v>
      </c>
      <c r="T36">
        <v>0</v>
      </c>
      <c r="U36">
        <v>401.34285</v>
      </c>
      <c r="V36">
        <v>20.041764000000001</v>
      </c>
      <c r="W36">
        <v>43.718696000000001</v>
      </c>
      <c r="X36">
        <v>95.075112000000004</v>
      </c>
      <c r="Y36">
        <v>0</v>
      </c>
      <c r="Z36">
        <v>0</v>
      </c>
      <c r="AA36">
        <v>0</v>
      </c>
      <c r="AB36">
        <v>12.732794999999999</v>
      </c>
      <c r="AC36">
        <v>0</v>
      </c>
      <c r="AD36">
        <v>0</v>
      </c>
      <c r="AE36">
        <v>47.795262000000001</v>
      </c>
      <c r="AF36">
        <v>8.579383</v>
      </c>
      <c r="AG36">
        <v>19.411797</v>
      </c>
      <c r="AH36">
        <v>64.089172000000005</v>
      </c>
      <c r="AI36">
        <v>0</v>
      </c>
      <c r="AJ36">
        <v>0</v>
      </c>
      <c r="AK36">
        <v>25.396191999999999</v>
      </c>
      <c r="AL36">
        <v>23.591854000000001</v>
      </c>
      <c r="AM36">
        <v>0</v>
      </c>
      <c r="AN36">
        <v>0.57334099999999999</v>
      </c>
      <c r="AO36">
        <v>0.56847800000000004</v>
      </c>
      <c r="AP36">
        <v>4.9538830000000003</v>
      </c>
      <c r="AQ36">
        <v>45.133124000000002</v>
      </c>
      <c r="AR36">
        <v>8.5387780000000006</v>
      </c>
      <c r="AS36">
        <v>9.1037759999999999</v>
      </c>
      <c r="AT36">
        <v>19.335957000000001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57.04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2089.8237279999998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330.220305</v>
      </c>
      <c r="L37">
        <v>365.161924</v>
      </c>
      <c r="M37">
        <v>88.945599999999999</v>
      </c>
      <c r="N37">
        <v>54.81756</v>
      </c>
      <c r="O37">
        <v>119.559926</v>
      </c>
      <c r="P37">
        <v>100.0638</v>
      </c>
      <c r="Q37">
        <v>5.1797279999999999</v>
      </c>
      <c r="R37">
        <v>33.473515999999996</v>
      </c>
      <c r="S37">
        <v>13.139295000000001</v>
      </c>
      <c r="T37">
        <v>0</v>
      </c>
      <c r="U37">
        <v>401.34285</v>
      </c>
      <c r="V37">
        <v>20.041764000000001</v>
      </c>
      <c r="W37">
        <v>43.718696000000001</v>
      </c>
      <c r="X37">
        <v>95.075112000000004</v>
      </c>
      <c r="Y37">
        <v>0</v>
      </c>
      <c r="Z37">
        <v>0</v>
      </c>
      <c r="AA37">
        <v>0</v>
      </c>
      <c r="AB37">
        <v>12.732794999999999</v>
      </c>
      <c r="AC37">
        <v>0</v>
      </c>
      <c r="AD37">
        <v>0</v>
      </c>
      <c r="AE37">
        <v>47.795262000000001</v>
      </c>
      <c r="AF37">
        <v>8.579383</v>
      </c>
      <c r="AG37">
        <v>19.411797</v>
      </c>
      <c r="AH37">
        <v>45.228644000000003</v>
      </c>
      <c r="AI37">
        <v>0</v>
      </c>
      <c r="AJ37">
        <v>0</v>
      </c>
      <c r="AK37">
        <v>25.396191999999999</v>
      </c>
      <c r="AL37">
        <v>68.528717999999998</v>
      </c>
      <c r="AM37">
        <v>0</v>
      </c>
      <c r="AN37">
        <v>0.57334099999999999</v>
      </c>
      <c r="AO37">
        <v>0.56847800000000004</v>
      </c>
      <c r="AP37">
        <v>11.765473</v>
      </c>
      <c r="AQ37">
        <v>43.854047999999999</v>
      </c>
      <c r="AR37">
        <v>8.5387780000000006</v>
      </c>
      <c r="AS37">
        <v>9.1037759999999999</v>
      </c>
      <c r="AT37">
        <v>19.335957000000001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65.739999999999995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2057.8927179999996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330.220305</v>
      </c>
      <c r="L38">
        <v>347.49209000000002</v>
      </c>
      <c r="M38">
        <v>88.945599999999999</v>
      </c>
      <c r="N38">
        <v>54.81756</v>
      </c>
      <c r="O38">
        <v>119.559926</v>
      </c>
      <c r="P38">
        <v>100.0638</v>
      </c>
      <c r="Q38">
        <v>5.1797279999999999</v>
      </c>
      <c r="R38">
        <v>33.473515999999996</v>
      </c>
      <c r="S38">
        <v>13.139295000000001</v>
      </c>
      <c r="T38">
        <v>0</v>
      </c>
      <c r="U38">
        <v>401.34285</v>
      </c>
      <c r="V38">
        <v>14.951174999999999</v>
      </c>
      <c r="W38">
        <v>43.718696000000001</v>
      </c>
      <c r="X38">
        <v>95.075112000000004</v>
      </c>
      <c r="Y38">
        <v>0</v>
      </c>
      <c r="Z38">
        <v>0</v>
      </c>
      <c r="AA38">
        <v>0</v>
      </c>
      <c r="AB38">
        <v>12.732794999999999</v>
      </c>
      <c r="AC38">
        <v>0</v>
      </c>
      <c r="AD38">
        <v>0</v>
      </c>
      <c r="AE38">
        <v>47.795262000000001</v>
      </c>
      <c r="AF38">
        <v>8.579383</v>
      </c>
      <c r="AG38">
        <v>19.411797</v>
      </c>
      <c r="AH38">
        <v>21.97343</v>
      </c>
      <c r="AI38">
        <v>0</v>
      </c>
      <c r="AJ38">
        <v>0</v>
      </c>
      <c r="AK38">
        <v>25.396191999999999</v>
      </c>
      <c r="AL38">
        <v>68.528717999999998</v>
      </c>
      <c r="AM38">
        <v>0</v>
      </c>
      <c r="AN38">
        <v>0.57334099999999999</v>
      </c>
      <c r="AO38">
        <v>0.56847800000000004</v>
      </c>
      <c r="AP38">
        <v>11.765473</v>
      </c>
      <c r="AQ38">
        <v>43.854047999999999</v>
      </c>
      <c r="AR38">
        <v>10.673472</v>
      </c>
      <c r="AS38">
        <v>9.1037759999999999</v>
      </c>
      <c r="AT38">
        <v>19.335957000000001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73.48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2021.7517749999995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289.54035800000003</v>
      </c>
      <c r="L39">
        <v>348.45889</v>
      </c>
      <c r="M39">
        <v>88.945599999999999</v>
      </c>
      <c r="N39">
        <v>54.81756</v>
      </c>
      <c r="O39">
        <v>119.559926</v>
      </c>
      <c r="P39">
        <v>100.0638</v>
      </c>
      <c r="Q39">
        <v>5.1797279999999999</v>
      </c>
      <c r="R39">
        <v>33.280155999999998</v>
      </c>
      <c r="S39">
        <v>13.139295000000001</v>
      </c>
      <c r="T39">
        <v>0</v>
      </c>
      <c r="U39">
        <v>401.34285</v>
      </c>
      <c r="V39">
        <v>14.951174999999999</v>
      </c>
      <c r="W39">
        <v>43.718696000000001</v>
      </c>
      <c r="X39">
        <v>95.075112000000004</v>
      </c>
      <c r="Y39">
        <v>0</v>
      </c>
      <c r="Z39">
        <v>0</v>
      </c>
      <c r="AA39">
        <v>0</v>
      </c>
      <c r="AB39">
        <v>12.732794999999999</v>
      </c>
      <c r="AC39">
        <v>0</v>
      </c>
      <c r="AD39">
        <v>0</v>
      </c>
      <c r="AE39">
        <v>47.795262000000001</v>
      </c>
      <c r="AF39">
        <v>8.579383</v>
      </c>
      <c r="AG39">
        <v>19.411797</v>
      </c>
      <c r="AH39">
        <v>20.142310999999999</v>
      </c>
      <c r="AI39">
        <v>0</v>
      </c>
      <c r="AJ39">
        <v>0</v>
      </c>
      <c r="AK39">
        <v>25.396191999999999</v>
      </c>
      <c r="AL39">
        <v>68.528717999999998</v>
      </c>
      <c r="AM39">
        <v>0</v>
      </c>
      <c r="AN39">
        <v>0.57334099999999999</v>
      </c>
      <c r="AO39">
        <v>0.56847800000000004</v>
      </c>
      <c r="AP39">
        <v>4.9538830000000003</v>
      </c>
      <c r="AQ39">
        <v>29.357849000000002</v>
      </c>
      <c r="AR39">
        <v>10.673472</v>
      </c>
      <c r="AS39">
        <v>9.1037759999999999</v>
      </c>
      <c r="AT39">
        <v>19.335957000000001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36.74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1921.9663599999994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289.54035800000003</v>
      </c>
      <c r="L40">
        <v>348.45889</v>
      </c>
      <c r="M40">
        <v>88.945599999999999</v>
      </c>
      <c r="N40">
        <v>54.81756</v>
      </c>
      <c r="O40">
        <v>119.559926</v>
      </c>
      <c r="P40">
        <v>100.0638</v>
      </c>
      <c r="Q40">
        <v>5.1797279999999999</v>
      </c>
      <c r="R40">
        <v>33.280155999999998</v>
      </c>
      <c r="S40">
        <v>13.139295000000001</v>
      </c>
      <c r="T40">
        <v>0</v>
      </c>
      <c r="U40">
        <v>401.34285</v>
      </c>
      <c r="V40">
        <v>14.951174999999999</v>
      </c>
      <c r="W40">
        <v>43.718696000000001</v>
      </c>
      <c r="X40">
        <v>95.075112000000004</v>
      </c>
      <c r="Y40">
        <v>0</v>
      </c>
      <c r="Z40">
        <v>0</v>
      </c>
      <c r="AA40">
        <v>0</v>
      </c>
      <c r="AB40">
        <v>12.732794999999999</v>
      </c>
      <c r="AC40">
        <v>0</v>
      </c>
      <c r="AD40">
        <v>0</v>
      </c>
      <c r="AE40">
        <v>31.863507999999999</v>
      </c>
      <c r="AF40">
        <v>8.579383</v>
      </c>
      <c r="AG40">
        <v>19.411797</v>
      </c>
      <c r="AH40">
        <v>20.142310999999999</v>
      </c>
      <c r="AI40">
        <v>0</v>
      </c>
      <c r="AJ40">
        <v>0</v>
      </c>
      <c r="AK40">
        <v>25.396191999999999</v>
      </c>
      <c r="AL40">
        <v>68.528717999999998</v>
      </c>
      <c r="AM40">
        <v>0</v>
      </c>
      <c r="AN40">
        <v>0.57334099999999999</v>
      </c>
      <c r="AO40">
        <v>0.56847800000000004</v>
      </c>
      <c r="AP40">
        <v>4.9538830000000003</v>
      </c>
      <c r="AQ40">
        <v>15.044375</v>
      </c>
      <c r="AR40">
        <v>10.673472</v>
      </c>
      <c r="AS40">
        <v>9.1037759999999999</v>
      </c>
      <c r="AT40">
        <v>19.335957000000001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44.47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1899.4511319999992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289.54035800000003</v>
      </c>
      <c r="L41">
        <v>401.91939200000002</v>
      </c>
      <c r="M41">
        <v>88.945599999999999</v>
      </c>
      <c r="N41">
        <v>54.81756</v>
      </c>
      <c r="O41">
        <v>119.559926</v>
      </c>
      <c r="P41">
        <v>94.988100000000003</v>
      </c>
      <c r="Q41">
        <v>5.1797279999999999</v>
      </c>
      <c r="R41">
        <v>33.280155999999998</v>
      </c>
      <c r="S41">
        <v>13.139295000000001</v>
      </c>
      <c r="T41">
        <v>0</v>
      </c>
      <c r="U41">
        <v>401.34285</v>
      </c>
      <c r="V41">
        <v>14.951174999999999</v>
      </c>
      <c r="W41">
        <v>43.718696000000001</v>
      </c>
      <c r="X41">
        <v>95.075112000000004</v>
      </c>
      <c r="Y41">
        <v>0</v>
      </c>
      <c r="Z41">
        <v>0</v>
      </c>
      <c r="AA41">
        <v>0</v>
      </c>
      <c r="AB41">
        <v>12.732794999999999</v>
      </c>
      <c r="AC41">
        <v>0</v>
      </c>
      <c r="AD41">
        <v>0</v>
      </c>
      <c r="AE41">
        <v>31.863507999999999</v>
      </c>
      <c r="AF41">
        <v>8.579383</v>
      </c>
      <c r="AG41">
        <v>19.411797</v>
      </c>
      <c r="AH41">
        <v>20.142310999999999</v>
      </c>
      <c r="AI41">
        <v>0</v>
      </c>
      <c r="AJ41">
        <v>0</v>
      </c>
      <c r="AK41">
        <v>25.396191999999999</v>
      </c>
      <c r="AL41">
        <v>25.838697</v>
      </c>
      <c r="AM41">
        <v>0</v>
      </c>
      <c r="AN41">
        <v>0.57334099999999999</v>
      </c>
      <c r="AO41">
        <v>0.56847800000000004</v>
      </c>
      <c r="AP41">
        <v>4.9538830000000003</v>
      </c>
      <c r="AQ41">
        <v>0</v>
      </c>
      <c r="AR41">
        <v>10.673472</v>
      </c>
      <c r="AS41">
        <v>9.1037759999999999</v>
      </c>
      <c r="AT41">
        <v>19.335957000000001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48.34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1893.9715379999991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289.54035800000003</v>
      </c>
      <c r="L42">
        <v>418.06849</v>
      </c>
      <c r="M42">
        <v>88.945599999999999</v>
      </c>
      <c r="N42">
        <v>54.81756</v>
      </c>
      <c r="O42">
        <v>119.559926</v>
      </c>
      <c r="P42">
        <v>94.988100000000003</v>
      </c>
      <c r="Q42">
        <v>5.1797279999999999</v>
      </c>
      <c r="R42">
        <v>33.280155999999998</v>
      </c>
      <c r="S42">
        <v>13.139295000000001</v>
      </c>
      <c r="T42">
        <v>0</v>
      </c>
      <c r="U42">
        <v>401.34285</v>
      </c>
      <c r="V42">
        <v>14.951174999999999</v>
      </c>
      <c r="W42">
        <v>43.718696000000001</v>
      </c>
      <c r="X42">
        <v>95.075112000000004</v>
      </c>
      <c r="Y42">
        <v>0</v>
      </c>
      <c r="Z42">
        <v>0</v>
      </c>
      <c r="AA42">
        <v>0</v>
      </c>
      <c r="AB42">
        <v>12.732794999999999</v>
      </c>
      <c r="AC42">
        <v>0</v>
      </c>
      <c r="AD42">
        <v>0</v>
      </c>
      <c r="AE42">
        <v>31.863507999999999</v>
      </c>
      <c r="AF42">
        <v>8.579383</v>
      </c>
      <c r="AG42">
        <v>19.411797</v>
      </c>
      <c r="AH42">
        <v>20.142310999999999</v>
      </c>
      <c r="AI42">
        <v>0</v>
      </c>
      <c r="AJ42">
        <v>0</v>
      </c>
      <c r="AK42">
        <v>25.396191999999999</v>
      </c>
      <c r="AL42">
        <v>12.919347999999999</v>
      </c>
      <c r="AM42">
        <v>0</v>
      </c>
      <c r="AN42">
        <v>0.57334099999999999</v>
      </c>
      <c r="AO42">
        <v>0.56847800000000004</v>
      </c>
      <c r="AP42">
        <v>4.9538830000000003</v>
      </c>
      <c r="AQ42">
        <v>0</v>
      </c>
      <c r="AR42">
        <v>10.673472</v>
      </c>
      <c r="AS42">
        <v>9.1037759999999999</v>
      </c>
      <c r="AT42">
        <v>19.335957000000001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52.21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1901.0712869999993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289.54035800000003</v>
      </c>
      <c r="L43">
        <v>456.74049000000002</v>
      </c>
      <c r="M43">
        <v>88.945599999999999</v>
      </c>
      <c r="N43">
        <v>54.81756</v>
      </c>
      <c r="O43">
        <v>119.559926</v>
      </c>
      <c r="P43">
        <v>94.988100000000003</v>
      </c>
      <c r="Q43">
        <v>5.1797279999999999</v>
      </c>
      <c r="R43">
        <v>33.280155999999998</v>
      </c>
      <c r="S43">
        <v>13.139295000000001</v>
      </c>
      <c r="T43">
        <v>0</v>
      </c>
      <c r="U43">
        <v>401.34285</v>
      </c>
      <c r="V43">
        <v>14.951174999999999</v>
      </c>
      <c r="W43">
        <v>36.481327999999998</v>
      </c>
      <c r="X43">
        <v>95.075112000000004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31.863507999999999</v>
      </c>
      <c r="AF43">
        <v>8.579383</v>
      </c>
      <c r="AG43">
        <v>19.411797</v>
      </c>
      <c r="AH43">
        <v>20.142310999999999</v>
      </c>
      <c r="AI43">
        <v>0</v>
      </c>
      <c r="AJ43">
        <v>0</v>
      </c>
      <c r="AK43">
        <v>25.396191999999999</v>
      </c>
      <c r="AL43">
        <v>12.919347999999999</v>
      </c>
      <c r="AM43">
        <v>0</v>
      </c>
      <c r="AN43">
        <v>0.57334099999999999</v>
      </c>
      <c r="AO43">
        <v>0.56847800000000004</v>
      </c>
      <c r="AP43">
        <v>4.9538830000000003</v>
      </c>
      <c r="AQ43">
        <v>0</v>
      </c>
      <c r="AR43">
        <v>48.030624000000003</v>
      </c>
      <c r="AS43">
        <v>9.1037759999999999</v>
      </c>
      <c r="AT43">
        <v>19.335957000000001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56.11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1961.0302759999995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289.54035800000003</v>
      </c>
      <c r="L44">
        <v>456.74049000000002</v>
      </c>
      <c r="M44">
        <v>88.945599999999999</v>
      </c>
      <c r="N44">
        <v>54.81756</v>
      </c>
      <c r="O44">
        <v>119.559926</v>
      </c>
      <c r="P44">
        <v>94.988100000000003</v>
      </c>
      <c r="Q44">
        <v>5.1797279999999999</v>
      </c>
      <c r="R44">
        <v>33.280155999999998</v>
      </c>
      <c r="S44">
        <v>13.139295000000001</v>
      </c>
      <c r="T44">
        <v>0</v>
      </c>
      <c r="U44">
        <v>401.34285</v>
      </c>
      <c r="V44">
        <v>14.951174999999999</v>
      </c>
      <c r="W44">
        <v>36.481327999999998</v>
      </c>
      <c r="X44">
        <v>95.075112000000004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15.931754</v>
      </c>
      <c r="AF44">
        <v>8.579383</v>
      </c>
      <c r="AG44">
        <v>19.411797</v>
      </c>
      <c r="AH44">
        <v>20.142310999999999</v>
      </c>
      <c r="AI44">
        <v>0</v>
      </c>
      <c r="AJ44">
        <v>0</v>
      </c>
      <c r="AK44">
        <v>25.396191999999999</v>
      </c>
      <c r="AL44">
        <v>12.919347999999999</v>
      </c>
      <c r="AM44">
        <v>0</v>
      </c>
      <c r="AN44">
        <v>0.57334099999999999</v>
      </c>
      <c r="AO44">
        <v>0.56847800000000004</v>
      </c>
      <c r="AP44">
        <v>4.9538830000000003</v>
      </c>
      <c r="AQ44">
        <v>0</v>
      </c>
      <c r="AR44">
        <v>48.030624000000003</v>
      </c>
      <c r="AS44">
        <v>9.1037759999999999</v>
      </c>
      <c r="AT44">
        <v>19.335957000000001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57.04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1946.0285219999996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289.54035800000003</v>
      </c>
      <c r="L45">
        <v>456.74049000000002</v>
      </c>
      <c r="M45">
        <v>88.945599999999999</v>
      </c>
      <c r="N45">
        <v>54.81756</v>
      </c>
      <c r="O45">
        <v>119.559926</v>
      </c>
      <c r="P45">
        <v>94.988100000000003</v>
      </c>
      <c r="Q45">
        <v>5.1797279999999999</v>
      </c>
      <c r="R45">
        <v>33.280155999999998</v>
      </c>
      <c r="S45">
        <v>13.139295000000001</v>
      </c>
      <c r="T45">
        <v>0</v>
      </c>
      <c r="U45">
        <v>401.34285</v>
      </c>
      <c r="V45">
        <v>20.043552999999999</v>
      </c>
      <c r="W45">
        <v>43.720146</v>
      </c>
      <c r="X45">
        <v>95.078738000000001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15.931754</v>
      </c>
      <c r="AF45">
        <v>8.579383</v>
      </c>
      <c r="AG45">
        <v>19.411797</v>
      </c>
      <c r="AH45">
        <v>20.142310999999999</v>
      </c>
      <c r="AI45">
        <v>0</v>
      </c>
      <c r="AJ45">
        <v>0</v>
      </c>
      <c r="AK45">
        <v>25.396191999999999</v>
      </c>
      <c r="AL45">
        <v>12.919347999999999</v>
      </c>
      <c r="AM45">
        <v>0</v>
      </c>
      <c r="AN45">
        <v>0.57334099999999999</v>
      </c>
      <c r="AO45">
        <v>1.136957</v>
      </c>
      <c r="AP45">
        <v>4.9538830000000003</v>
      </c>
      <c r="AQ45">
        <v>0</v>
      </c>
      <c r="AR45">
        <v>8.5387780000000006</v>
      </c>
      <c r="AS45">
        <v>9.1037759999999999</v>
      </c>
      <c r="AT45">
        <v>17.415154000000001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58.97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1919.4491739999999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289.54035800000003</v>
      </c>
      <c r="L46">
        <v>456.74049000000002</v>
      </c>
      <c r="M46">
        <v>88.945599999999999</v>
      </c>
      <c r="N46">
        <v>54.81756</v>
      </c>
      <c r="O46">
        <v>119.559926</v>
      </c>
      <c r="P46">
        <v>94.988100000000003</v>
      </c>
      <c r="Q46">
        <v>5.1797279999999999</v>
      </c>
      <c r="R46">
        <v>33.280155999999998</v>
      </c>
      <c r="S46">
        <v>13.139295000000001</v>
      </c>
      <c r="T46">
        <v>0</v>
      </c>
      <c r="U46">
        <v>401.34285</v>
      </c>
      <c r="V46">
        <v>20.043552999999999</v>
      </c>
      <c r="W46">
        <v>43.720146</v>
      </c>
      <c r="X46">
        <v>95.078738000000001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15.931754</v>
      </c>
      <c r="AF46">
        <v>8.579383</v>
      </c>
      <c r="AG46">
        <v>19.411797</v>
      </c>
      <c r="AH46">
        <v>20.142310999999999</v>
      </c>
      <c r="AI46">
        <v>0</v>
      </c>
      <c r="AJ46">
        <v>0</v>
      </c>
      <c r="AK46">
        <v>25.396191999999999</v>
      </c>
      <c r="AL46">
        <v>12.919347999999999</v>
      </c>
      <c r="AM46">
        <v>0</v>
      </c>
      <c r="AN46">
        <v>0.57334099999999999</v>
      </c>
      <c r="AO46">
        <v>1.136957</v>
      </c>
      <c r="AP46">
        <v>4.9538830000000003</v>
      </c>
      <c r="AQ46">
        <v>0</v>
      </c>
      <c r="AR46">
        <v>8.5387780000000006</v>
      </c>
      <c r="AS46">
        <v>9.1037759999999999</v>
      </c>
      <c r="AT46">
        <v>19.183212999999999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58.01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1920.2572329999998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289.54035800000003</v>
      </c>
      <c r="L47">
        <v>485.74448999999998</v>
      </c>
      <c r="M47">
        <v>88.945599999999999</v>
      </c>
      <c r="N47">
        <v>54.81756</v>
      </c>
      <c r="O47">
        <v>119.559926</v>
      </c>
      <c r="P47">
        <v>94.988100000000003</v>
      </c>
      <c r="Q47">
        <v>5.1797279999999999</v>
      </c>
      <c r="R47">
        <v>33.280155999999998</v>
      </c>
      <c r="S47">
        <v>13.139295000000001</v>
      </c>
      <c r="T47">
        <v>0</v>
      </c>
      <c r="U47">
        <v>404.54967699999997</v>
      </c>
      <c r="V47">
        <v>20.043552999999999</v>
      </c>
      <c r="W47">
        <v>43.720146</v>
      </c>
      <c r="X47">
        <v>95.078738000000001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15.931754</v>
      </c>
      <c r="AF47">
        <v>8.579383</v>
      </c>
      <c r="AG47">
        <v>19.411797</v>
      </c>
      <c r="AH47">
        <v>20.142310999999999</v>
      </c>
      <c r="AI47">
        <v>0</v>
      </c>
      <c r="AJ47">
        <v>0</v>
      </c>
      <c r="AK47">
        <v>25.396191999999999</v>
      </c>
      <c r="AL47">
        <v>12.919347999999999</v>
      </c>
      <c r="AM47">
        <v>0</v>
      </c>
      <c r="AN47">
        <v>0.57334099999999999</v>
      </c>
      <c r="AO47">
        <v>1.136957</v>
      </c>
      <c r="AP47">
        <v>4.9538830000000003</v>
      </c>
      <c r="AQ47">
        <v>0</v>
      </c>
      <c r="AR47">
        <v>8.5387780000000006</v>
      </c>
      <c r="AS47">
        <v>9.1037759999999999</v>
      </c>
      <c r="AT47">
        <v>19.304580999999999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55.11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1949.6894279999997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289.54035800000003</v>
      </c>
      <c r="L48">
        <v>485.74448999999998</v>
      </c>
      <c r="M48">
        <v>88.945599999999999</v>
      </c>
      <c r="N48">
        <v>54.81756</v>
      </c>
      <c r="O48">
        <v>119.559926</v>
      </c>
      <c r="P48">
        <v>94.988100000000003</v>
      </c>
      <c r="Q48">
        <v>5.1797279999999999</v>
      </c>
      <c r="R48">
        <v>33.280155999999998</v>
      </c>
      <c r="S48">
        <v>13.139295000000001</v>
      </c>
      <c r="T48">
        <v>0</v>
      </c>
      <c r="U48">
        <v>404.86683599999998</v>
      </c>
      <c r="V48">
        <v>20.043552999999999</v>
      </c>
      <c r="W48">
        <v>43.720146</v>
      </c>
      <c r="X48">
        <v>95.078738000000001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15.931754</v>
      </c>
      <c r="AF48">
        <v>8.579383</v>
      </c>
      <c r="AG48">
        <v>19.411797</v>
      </c>
      <c r="AH48">
        <v>20.142310999999999</v>
      </c>
      <c r="AI48">
        <v>0</v>
      </c>
      <c r="AJ48">
        <v>0</v>
      </c>
      <c r="AK48">
        <v>25.396191999999999</v>
      </c>
      <c r="AL48">
        <v>12.919347999999999</v>
      </c>
      <c r="AM48">
        <v>0</v>
      </c>
      <c r="AN48">
        <v>0.57334099999999999</v>
      </c>
      <c r="AO48">
        <v>1.136957</v>
      </c>
      <c r="AP48">
        <v>4.9538830000000003</v>
      </c>
      <c r="AQ48">
        <v>0</v>
      </c>
      <c r="AR48">
        <v>8.5387780000000006</v>
      </c>
      <c r="AS48">
        <v>9.1037759999999999</v>
      </c>
      <c r="AT48">
        <v>19.335957000000001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56.07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1950.9979629999993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289.54035800000003</v>
      </c>
      <c r="L49">
        <v>524.41648999999995</v>
      </c>
      <c r="M49">
        <v>88.945599999999999</v>
      </c>
      <c r="N49">
        <v>54.81756</v>
      </c>
      <c r="O49">
        <v>119.559926</v>
      </c>
      <c r="P49">
        <v>94.988100000000003</v>
      </c>
      <c r="Q49">
        <v>5.1797279999999999</v>
      </c>
      <c r="R49">
        <v>33.280155999999998</v>
      </c>
      <c r="S49">
        <v>13.139295000000001</v>
      </c>
      <c r="T49">
        <v>0</v>
      </c>
      <c r="U49">
        <v>404.86683599999998</v>
      </c>
      <c r="V49">
        <v>20.043552999999999</v>
      </c>
      <c r="W49">
        <v>43.720146</v>
      </c>
      <c r="X49">
        <v>95.078738000000001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15.931754</v>
      </c>
      <c r="AF49">
        <v>8.579383</v>
      </c>
      <c r="AG49">
        <v>19.411797</v>
      </c>
      <c r="AH49">
        <v>20.142310999999999</v>
      </c>
      <c r="AI49">
        <v>0</v>
      </c>
      <c r="AJ49">
        <v>0</v>
      </c>
      <c r="AK49">
        <v>25.396191999999999</v>
      </c>
      <c r="AL49">
        <v>12.919347999999999</v>
      </c>
      <c r="AM49">
        <v>0</v>
      </c>
      <c r="AN49">
        <v>0.57334099999999999</v>
      </c>
      <c r="AO49">
        <v>1.136957</v>
      </c>
      <c r="AP49">
        <v>4.9538830000000003</v>
      </c>
      <c r="AQ49">
        <v>0</v>
      </c>
      <c r="AR49">
        <v>8.5387780000000006</v>
      </c>
      <c r="AS49">
        <v>9.1037759999999999</v>
      </c>
      <c r="AT49">
        <v>19.335957000000001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54.14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1987.7399629999995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289.54035800000003</v>
      </c>
      <c r="L50">
        <v>524.41648999999995</v>
      </c>
      <c r="M50">
        <v>88.945599999999999</v>
      </c>
      <c r="N50">
        <v>54.81756</v>
      </c>
      <c r="O50">
        <v>119.559926</v>
      </c>
      <c r="P50">
        <v>94.988100000000003</v>
      </c>
      <c r="Q50">
        <v>5.1797279999999999</v>
      </c>
      <c r="R50">
        <v>33.280155999999998</v>
      </c>
      <c r="S50">
        <v>13.139295000000001</v>
      </c>
      <c r="T50">
        <v>0</v>
      </c>
      <c r="U50">
        <v>404.86683599999998</v>
      </c>
      <c r="V50">
        <v>20.043552999999999</v>
      </c>
      <c r="W50">
        <v>43.720146</v>
      </c>
      <c r="X50">
        <v>95.078738000000001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15.931754</v>
      </c>
      <c r="AF50">
        <v>8.579383</v>
      </c>
      <c r="AG50">
        <v>19.411797</v>
      </c>
      <c r="AH50">
        <v>20.142310999999999</v>
      </c>
      <c r="AI50">
        <v>0</v>
      </c>
      <c r="AJ50">
        <v>0</v>
      </c>
      <c r="AK50">
        <v>25.396191999999999</v>
      </c>
      <c r="AL50">
        <v>12.919347999999999</v>
      </c>
      <c r="AM50">
        <v>0</v>
      </c>
      <c r="AN50">
        <v>0.57334099999999999</v>
      </c>
      <c r="AO50">
        <v>1.136957</v>
      </c>
      <c r="AP50">
        <v>4.9538830000000003</v>
      </c>
      <c r="AQ50">
        <v>0</v>
      </c>
      <c r="AR50">
        <v>8.5387780000000006</v>
      </c>
      <c r="AS50">
        <v>9.1037759999999999</v>
      </c>
      <c r="AT50">
        <v>19.335957000000001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56.07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1989.6699629999994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322.13735400000002</v>
      </c>
      <c r="L51">
        <v>524.41648999999995</v>
      </c>
      <c r="M51">
        <v>88.945599999999999</v>
      </c>
      <c r="N51">
        <v>54.81756</v>
      </c>
      <c r="O51">
        <v>119.559926</v>
      </c>
      <c r="P51">
        <v>94.988100000000003</v>
      </c>
      <c r="Q51">
        <v>5.1797279999999999</v>
      </c>
      <c r="R51">
        <v>39.497751999999998</v>
      </c>
      <c r="S51">
        <v>13.139295000000001</v>
      </c>
      <c r="T51">
        <v>0</v>
      </c>
      <c r="U51">
        <v>404.86683599999998</v>
      </c>
      <c r="V51">
        <v>20.043552999999999</v>
      </c>
      <c r="W51">
        <v>43.720146</v>
      </c>
      <c r="X51">
        <v>95.078738000000001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15.931754</v>
      </c>
      <c r="AF51">
        <v>8.579383</v>
      </c>
      <c r="AG51">
        <v>19.411797</v>
      </c>
      <c r="AH51">
        <v>20.142310999999999</v>
      </c>
      <c r="AI51">
        <v>0</v>
      </c>
      <c r="AJ51">
        <v>0</v>
      </c>
      <c r="AK51">
        <v>25.396191999999999</v>
      </c>
      <c r="AL51">
        <v>12.919347999999999</v>
      </c>
      <c r="AM51">
        <v>0</v>
      </c>
      <c r="AN51">
        <v>0.57334099999999999</v>
      </c>
      <c r="AO51">
        <v>1.136957</v>
      </c>
      <c r="AP51">
        <v>11.765473</v>
      </c>
      <c r="AQ51">
        <v>0</v>
      </c>
      <c r="AR51">
        <v>8.5387780000000006</v>
      </c>
      <c r="AS51">
        <v>9.1037759999999999</v>
      </c>
      <c r="AT51">
        <v>19.335957000000001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57.04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2036.2661449999996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330.220305</v>
      </c>
      <c r="L52">
        <v>524.41648999999995</v>
      </c>
      <c r="M52">
        <v>88.945599999999999</v>
      </c>
      <c r="N52">
        <v>54.81756</v>
      </c>
      <c r="O52">
        <v>119.559926</v>
      </c>
      <c r="P52">
        <v>94.988100000000003</v>
      </c>
      <c r="Q52">
        <v>5.1797279999999999</v>
      </c>
      <c r="R52">
        <v>40.241115999999998</v>
      </c>
      <c r="S52">
        <v>13.139295000000001</v>
      </c>
      <c r="T52">
        <v>0</v>
      </c>
      <c r="U52">
        <v>404.86683599999998</v>
      </c>
      <c r="V52">
        <v>20.043552999999999</v>
      </c>
      <c r="W52">
        <v>43.720146</v>
      </c>
      <c r="X52">
        <v>95.078738000000001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15.931754</v>
      </c>
      <c r="AF52">
        <v>8.579383</v>
      </c>
      <c r="AG52">
        <v>19.411797</v>
      </c>
      <c r="AH52">
        <v>0</v>
      </c>
      <c r="AI52">
        <v>0</v>
      </c>
      <c r="AJ52">
        <v>0</v>
      </c>
      <c r="AK52">
        <v>25.396191999999999</v>
      </c>
      <c r="AL52">
        <v>12.919347999999999</v>
      </c>
      <c r="AM52">
        <v>0</v>
      </c>
      <c r="AN52">
        <v>0.57334099999999999</v>
      </c>
      <c r="AO52">
        <v>1.136957</v>
      </c>
      <c r="AP52">
        <v>11.765473</v>
      </c>
      <c r="AQ52">
        <v>0</v>
      </c>
      <c r="AR52">
        <v>8.5387780000000006</v>
      </c>
      <c r="AS52">
        <v>9.1037759999999999</v>
      </c>
      <c r="AT52">
        <v>19.335957000000001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58.97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2026.8801489999994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330.220305</v>
      </c>
      <c r="L53">
        <v>524.41648999999995</v>
      </c>
      <c r="M53">
        <v>88.945599999999999</v>
      </c>
      <c r="N53">
        <v>54.81756</v>
      </c>
      <c r="O53">
        <v>119.559926</v>
      </c>
      <c r="P53">
        <v>94.988100000000003</v>
      </c>
      <c r="Q53">
        <v>5.1797279999999999</v>
      </c>
      <c r="R53">
        <v>40.241115999999998</v>
      </c>
      <c r="S53">
        <v>13.139295000000001</v>
      </c>
      <c r="T53">
        <v>0</v>
      </c>
      <c r="U53">
        <v>404.86683599999998</v>
      </c>
      <c r="V53">
        <v>20.043552999999999</v>
      </c>
      <c r="W53">
        <v>43.720146</v>
      </c>
      <c r="X53">
        <v>95.078738000000001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15.931754</v>
      </c>
      <c r="AF53">
        <v>8.579383</v>
      </c>
      <c r="AG53">
        <v>19.411797</v>
      </c>
      <c r="AH53">
        <v>0</v>
      </c>
      <c r="AI53">
        <v>0</v>
      </c>
      <c r="AJ53">
        <v>0</v>
      </c>
      <c r="AK53">
        <v>25.396191999999999</v>
      </c>
      <c r="AL53">
        <v>12.919347999999999</v>
      </c>
      <c r="AM53">
        <v>0</v>
      </c>
      <c r="AN53">
        <v>0.57334099999999999</v>
      </c>
      <c r="AO53">
        <v>1.136957</v>
      </c>
      <c r="AP53">
        <v>11.765473</v>
      </c>
      <c r="AQ53">
        <v>0</v>
      </c>
      <c r="AR53">
        <v>8.5387780000000006</v>
      </c>
      <c r="AS53">
        <v>9.1037759999999999</v>
      </c>
      <c r="AT53">
        <v>19.335957000000001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59.94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2027.8501489999994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330.220305</v>
      </c>
      <c r="L54">
        <v>483.81088999999997</v>
      </c>
      <c r="M54">
        <v>88.945599999999999</v>
      </c>
      <c r="N54">
        <v>54.81756</v>
      </c>
      <c r="O54">
        <v>119.559926</v>
      </c>
      <c r="P54">
        <v>94.988100000000003</v>
      </c>
      <c r="Q54">
        <v>5.1797279999999999</v>
      </c>
      <c r="R54">
        <v>40.241115999999998</v>
      </c>
      <c r="S54">
        <v>13.139295000000001</v>
      </c>
      <c r="T54">
        <v>0</v>
      </c>
      <c r="U54">
        <v>404.86683599999998</v>
      </c>
      <c r="V54">
        <v>20.043552999999999</v>
      </c>
      <c r="W54">
        <v>43.720146</v>
      </c>
      <c r="X54">
        <v>95.078738000000001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15.931754</v>
      </c>
      <c r="AF54">
        <v>8.579383</v>
      </c>
      <c r="AG54">
        <v>19.411797</v>
      </c>
      <c r="AH54">
        <v>0</v>
      </c>
      <c r="AI54">
        <v>0</v>
      </c>
      <c r="AJ54">
        <v>0</v>
      </c>
      <c r="AK54">
        <v>25.396191999999999</v>
      </c>
      <c r="AL54">
        <v>12.919347999999999</v>
      </c>
      <c r="AM54">
        <v>0</v>
      </c>
      <c r="AN54">
        <v>0.57334099999999999</v>
      </c>
      <c r="AO54">
        <v>1.136957</v>
      </c>
      <c r="AP54">
        <v>4.9538830000000003</v>
      </c>
      <c r="AQ54">
        <v>0</v>
      </c>
      <c r="AR54">
        <v>48.030624000000003</v>
      </c>
      <c r="AS54">
        <v>10.404315</v>
      </c>
      <c r="AT54">
        <v>19.335957000000001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59.94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2021.2253439999995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302.98615999999998</v>
      </c>
      <c r="L55">
        <v>393.89848999999998</v>
      </c>
      <c r="M55">
        <v>88.945599999999999</v>
      </c>
      <c r="N55">
        <v>54.81756</v>
      </c>
      <c r="O55">
        <v>119.559926</v>
      </c>
      <c r="P55">
        <v>94.988100000000003</v>
      </c>
      <c r="Q55">
        <v>5.1797279999999999</v>
      </c>
      <c r="R55">
        <v>35.837431000000002</v>
      </c>
      <c r="S55">
        <v>13.139295000000001</v>
      </c>
      <c r="T55">
        <v>0</v>
      </c>
      <c r="U55">
        <v>404.86683599999998</v>
      </c>
      <c r="V55">
        <v>20.043552999999999</v>
      </c>
      <c r="W55">
        <v>43.720146</v>
      </c>
      <c r="X55">
        <v>95.078738000000001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15.931754</v>
      </c>
      <c r="AF55">
        <v>8.579383</v>
      </c>
      <c r="AG55">
        <v>19.411797</v>
      </c>
      <c r="AH55">
        <v>0</v>
      </c>
      <c r="AI55">
        <v>0</v>
      </c>
      <c r="AJ55">
        <v>0</v>
      </c>
      <c r="AK55">
        <v>25.396191999999999</v>
      </c>
      <c r="AL55">
        <v>12.919347999999999</v>
      </c>
      <c r="AM55">
        <v>0</v>
      </c>
      <c r="AN55">
        <v>0.57334099999999999</v>
      </c>
      <c r="AO55">
        <v>1.136957</v>
      </c>
      <c r="AP55">
        <v>4.9538830000000003</v>
      </c>
      <c r="AQ55">
        <v>0</v>
      </c>
      <c r="AR55">
        <v>48.030624000000003</v>
      </c>
      <c r="AS55">
        <v>30.838388999999999</v>
      </c>
      <c r="AT55">
        <v>19.335957000000001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60.91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1921.0791879999992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288.25451399999997</v>
      </c>
      <c r="L56">
        <v>348.45889</v>
      </c>
      <c r="M56">
        <v>88.945599999999999</v>
      </c>
      <c r="N56">
        <v>54.81756</v>
      </c>
      <c r="O56">
        <v>119.559926</v>
      </c>
      <c r="P56">
        <v>94.988100000000003</v>
      </c>
      <c r="Q56">
        <v>5.1797279999999999</v>
      </c>
      <c r="R56">
        <v>33.193143999999997</v>
      </c>
      <c r="S56">
        <v>13.139295000000001</v>
      </c>
      <c r="T56">
        <v>0</v>
      </c>
      <c r="U56">
        <v>404.86683599999998</v>
      </c>
      <c r="V56">
        <v>20.043552999999999</v>
      </c>
      <c r="W56">
        <v>43.720146</v>
      </c>
      <c r="X56">
        <v>95.078738000000001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15.931754</v>
      </c>
      <c r="AF56">
        <v>8.579383</v>
      </c>
      <c r="AG56">
        <v>19.411797</v>
      </c>
      <c r="AH56">
        <v>0</v>
      </c>
      <c r="AI56">
        <v>0</v>
      </c>
      <c r="AJ56">
        <v>0</v>
      </c>
      <c r="AK56">
        <v>25.396191999999999</v>
      </c>
      <c r="AL56">
        <v>12.919347999999999</v>
      </c>
      <c r="AM56">
        <v>0</v>
      </c>
      <c r="AN56">
        <v>0.57334099999999999</v>
      </c>
      <c r="AO56">
        <v>1.136957</v>
      </c>
      <c r="AP56">
        <v>4.9538830000000003</v>
      </c>
      <c r="AQ56">
        <v>0</v>
      </c>
      <c r="AR56">
        <v>8.5387780000000006</v>
      </c>
      <c r="AS56">
        <v>30.838388999999999</v>
      </c>
      <c r="AT56">
        <v>19.335957000000001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59.94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1817.8018089999994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288.25451399999997</v>
      </c>
      <c r="L57">
        <v>383.26369</v>
      </c>
      <c r="M57">
        <v>88.945599999999999</v>
      </c>
      <c r="N57">
        <v>54.81756</v>
      </c>
      <c r="O57">
        <v>119.559926</v>
      </c>
      <c r="P57">
        <v>94.988100000000003</v>
      </c>
      <c r="Q57">
        <v>5.1797279999999999</v>
      </c>
      <c r="R57">
        <v>33.193143999999997</v>
      </c>
      <c r="S57">
        <v>13.139295000000001</v>
      </c>
      <c r="T57">
        <v>0</v>
      </c>
      <c r="U57">
        <v>404.86683599999998</v>
      </c>
      <c r="V57">
        <v>20.043552999999999</v>
      </c>
      <c r="W57">
        <v>43.720146</v>
      </c>
      <c r="X57">
        <v>95.078738000000001</v>
      </c>
      <c r="Y57">
        <v>0</v>
      </c>
      <c r="Z57">
        <v>6.3043089999999999</v>
      </c>
      <c r="AA57">
        <v>0</v>
      </c>
      <c r="AB57">
        <v>0</v>
      </c>
      <c r="AC57">
        <v>0</v>
      </c>
      <c r="AD57">
        <v>0</v>
      </c>
      <c r="AE57">
        <v>15.931754</v>
      </c>
      <c r="AF57">
        <v>8.579383</v>
      </c>
      <c r="AG57">
        <v>19.411797</v>
      </c>
      <c r="AH57">
        <v>0</v>
      </c>
      <c r="AI57">
        <v>0</v>
      </c>
      <c r="AJ57">
        <v>0</v>
      </c>
      <c r="AK57">
        <v>25.396191999999999</v>
      </c>
      <c r="AL57">
        <v>12.919347999999999</v>
      </c>
      <c r="AM57">
        <v>0</v>
      </c>
      <c r="AN57">
        <v>0.57334099999999999</v>
      </c>
      <c r="AO57">
        <v>1.136957</v>
      </c>
      <c r="AP57">
        <v>4.9538830000000003</v>
      </c>
      <c r="AQ57">
        <v>0</v>
      </c>
      <c r="AR57">
        <v>8.5387780000000006</v>
      </c>
      <c r="AS57">
        <v>30.838388999999999</v>
      </c>
      <c r="AT57">
        <v>19.335957000000001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57.04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1856.0109179999997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288.25451399999997</v>
      </c>
      <c r="L58">
        <v>423.86928999999998</v>
      </c>
      <c r="M58">
        <v>88.945599999999999</v>
      </c>
      <c r="N58">
        <v>54.81756</v>
      </c>
      <c r="O58">
        <v>119.559926</v>
      </c>
      <c r="P58">
        <v>94.988100000000003</v>
      </c>
      <c r="Q58">
        <v>5.1797279999999999</v>
      </c>
      <c r="R58">
        <v>33.193143999999997</v>
      </c>
      <c r="S58">
        <v>13.139295000000001</v>
      </c>
      <c r="T58">
        <v>0</v>
      </c>
      <c r="U58">
        <v>404.86683599999998</v>
      </c>
      <c r="V58">
        <v>20.043552999999999</v>
      </c>
      <c r="W58">
        <v>43.720146</v>
      </c>
      <c r="X58">
        <v>95.078738000000001</v>
      </c>
      <c r="Y58">
        <v>0</v>
      </c>
      <c r="Z58">
        <v>6.3043089999999999</v>
      </c>
      <c r="AA58">
        <v>0</v>
      </c>
      <c r="AB58">
        <v>0</v>
      </c>
      <c r="AC58">
        <v>0</v>
      </c>
      <c r="AD58">
        <v>0</v>
      </c>
      <c r="AE58">
        <v>15.931754</v>
      </c>
      <c r="AF58">
        <v>8.579383</v>
      </c>
      <c r="AG58">
        <v>19.411797</v>
      </c>
      <c r="AH58">
        <v>0</v>
      </c>
      <c r="AI58">
        <v>0</v>
      </c>
      <c r="AJ58">
        <v>0</v>
      </c>
      <c r="AK58">
        <v>25.396191999999999</v>
      </c>
      <c r="AL58">
        <v>12.919347999999999</v>
      </c>
      <c r="AM58">
        <v>0</v>
      </c>
      <c r="AN58">
        <v>0.57334099999999999</v>
      </c>
      <c r="AO58">
        <v>1.136957</v>
      </c>
      <c r="AP58">
        <v>4.9538830000000003</v>
      </c>
      <c r="AQ58">
        <v>0</v>
      </c>
      <c r="AR58">
        <v>8.5387780000000006</v>
      </c>
      <c r="AS58">
        <v>30.838388999999999</v>
      </c>
      <c r="AT58">
        <v>19.335957000000001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55.11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1894.6865179999995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288.25451399999997</v>
      </c>
      <c r="L59">
        <v>464.47489000000002</v>
      </c>
      <c r="M59">
        <v>88.945599999999999</v>
      </c>
      <c r="N59">
        <v>54.81756</v>
      </c>
      <c r="O59">
        <v>119.559926</v>
      </c>
      <c r="P59">
        <v>94.988100000000003</v>
      </c>
      <c r="Q59">
        <v>5.1797279999999999</v>
      </c>
      <c r="R59">
        <v>33.193143999999997</v>
      </c>
      <c r="S59">
        <v>13.139295000000001</v>
      </c>
      <c r="T59">
        <v>0</v>
      </c>
      <c r="U59">
        <v>404.86683599999998</v>
      </c>
      <c r="V59">
        <v>20.043552999999999</v>
      </c>
      <c r="W59">
        <v>43.720146</v>
      </c>
      <c r="X59">
        <v>95.078738000000001</v>
      </c>
      <c r="Y59">
        <v>0</v>
      </c>
      <c r="Z59">
        <v>6.3043089999999999</v>
      </c>
      <c r="AA59">
        <v>0</v>
      </c>
      <c r="AB59">
        <v>0</v>
      </c>
      <c r="AC59">
        <v>0</v>
      </c>
      <c r="AD59">
        <v>0</v>
      </c>
      <c r="AE59">
        <v>15.931754</v>
      </c>
      <c r="AF59">
        <v>8.579383</v>
      </c>
      <c r="AG59">
        <v>19.411797</v>
      </c>
      <c r="AH59">
        <v>21.97343</v>
      </c>
      <c r="AI59">
        <v>0</v>
      </c>
      <c r="AJ59">
        <v>0</v>
      </c>
      <c r="AK59">
        <v>25.396191999999999</v>
      </c>
      <c r="AL59">
        <v>12.919347999999999</v>
      </c>
      <c r="AM59">
        <v>0</v>
      </c>
      <c r="AN59">
        <v>0.57334099999999999</v>
      </c>
      <c r="AO59">
        <v>1.136957</v>
      </c>
      <c r="AP59">
        <v>4.9538830000000003</v>
      </c>
      <c r="AQ59">
        <v>0</v>
      </c>
      <c r="AR59">
        <v>4.2693890000000003</v>
      </c>
      <c r="AS59">
        <v>10.404315</v>
      </c>
      <c r="AT59">
        <v>19.335957000000001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55.11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1932.5620849999993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288.25451399999997</v>
      </c>
      <c r="L60">
        <v>483.81088999999997</v>
      </c>
      <c r="M60">
        <v>88.945599999999999</v>
      </c>
      <c r="N60">
        <v>54.81756</v>
      </c>
      <c r="O60">
        <v>119.559926</v>
      </c>
      <c r="P60">
        <v>94.988100000000003</v>
      </c>
      <c r="Q60">
        <v>5.1797279999999999</v>
      </c>
      <c r="R60">
        <v>33.193143999999997</v>
      </c>
      <c r="S60">
        <v>13.139295000000001</v>
      </c>
      <c r="T60">
        <v>0</v>
      </c>
      <c r="U60">
        <v>404.86683599999998</v>
      </c>
      <c r="V60">
        <v>20.043552999999999</v>
      </c>
      <c r="W60">
        <v>43.720146</v>
      </c>
      <c r="X60">
        <v>95.078738000000001</v>
      </c>
      <c r="Y60">
        <v>0</v>
      </c>
      <c r="Z60">
        <v>6.3043089999999999</v>
      </c>
      <c r="AA60">
        <v>0</v>
      </c>
      <c r="AB60">
        <v>0</v>
      </c>
      <c r="AC60">
        <v>0</v>
      </c>
      <c r="AD60">
        <v>0</v>
      </c>
      <c r="AE60">
        <v>15.931754</v>
      </c>
      <c r="AF60">
        <v>8.579383</v>
      </c>
      <c r="AG60">
        <v>19.411797</v>
      </c>
      <c r="AH60">
        <v>21.97343</v>
      </c>
      <c r="AI60">
        <v>0</v>
      </c>
      <c r="AJ60">
        <v>0</v>
      </c>
      <c r="AK60">
        <v>25.396191999999999</v>
      </c>
      <c r="AL60">
        <v>12.919347999999999</v>
      </c>
      <c r="AM60">
        <v>0</v>
      </c>
      <c r="AN60">
        <v>0.57334099999999999</v>
      </c>
      <c r="AO60">
        <v>1.136957</v>
      </c>
      <c r="AP60">
        <v>4.9538830000000003</v>
      </c>
      <c r="AQ60">
        <v>0</v>
      </c>
      <c r="AR60">
        <v>4.2693890000000003</v>
      </c>
      <c r="AS60">
        <v>9.1037759999999999</v>
      </c>
      <c r="AT60">
        <v>19.335957000000001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56.07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1951.5575459999995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288.25451399999997</v>
      </c>
      <c r="L61">
        <v>514.74848999999995</v>
      </c>
      <c r="M61">
        <v>88.945599999999999</v>
      </c>
      <c r="N61">
        <v>54.81756</v>
      </c>
      <c r="O61">
        <v>119.559926</v>
      </c>
      <c r="P61">
        <v>94.988100000000003</v>
      </c>
      <c r="Q61">
        <v>5.1797279999999999</v>
      </c>
      <c r="R61">
        <v>33.193143999999997</v>
      </c>
      <c r="S61">
        <v>13.139295000000001</v>
      </c>
      <c r="T61">
        <v>0</v>
      </c>
      <c r="U61">
        <v>404.86683599999998</v>
      </c>
      <c r="V61">
        <v>20.043552999999999</v>
      </c>
      <c r="W61">
        <v>43.720146</v>
      </c>
      <c r="X61">
        <v>95.078738000000001</v>
      </c>
      <c r="Y61">
        <v>0</v>
      </c>
      <c r="Z61">
        <v>6.3043089999999999</v>
      </c>
      <c r="AA61">
        <v>0</v>
      </c>
      <c r="AB61">
        <v>0</v>
      </c>
      <c r="AC61">
        <v>0</v>
      </c>
      <c r="AD61">
        <v>0</v>
      </c>
      <c r="AE61">
        <v>15.931754</v>
      </c>
      <c r="AF61">
        <v>8.579383</v>
      </c>
      <c r="AG61">
        <v>19.411797</v>
      </c>
      <c r="AH61">
        <v>21.97343</v>
      </c>
      <c r="AI61">
        <v>0</v>
      </c>
      <c r="AJ61">
        <v>0</v>
      </c>
      <c r="AK61">
        <v>25.396191999999999</v>
      </c>
      <c r="AL61">
        <v>12.919347999999999</v>
      </c>
      <c r="AM61">
        <v>0</v>
      </c>
      <c r="AN61">
        <v>0.57334099999999999</v>
      </c>
      <c r="AO61">
        <v>1.136957</v>
      </c>
      <c r="AP61">
        <v>11.765473</v>
      </c>
      <c r="AQ61">
        <v>0</v>
      </c>
      <c r="AR61">
        <v>12.808166</v>
      </c>
      <c r="AS61">
        <v>9.1037759999999999</v>
      </c>
      <c r="AT61">
        <v>19.335957000000001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57.04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1998.8155129999993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288.25451399999997</v>
      </c>
      <c r="L62">
        <v>544.71929</v>
      </c>
      <c r="M62">
        <v>88.945599999999999</v>
      </c>
      <c r="N62">
        <v>54.81756</v>
      </c>
      <c r="O62">
        <v>119.559926</v>
      </c>
      <c r="P62">
        <v>94.988100000000003</v>
      </c>
      <c r="Q62">
        <v>5.1797279999999999</v>
      </c>
      <c r="R62">
        <v>33.193143999999997</v>
      </c>
      <c r="S62">
        <v>13.139295000000001</v>
      </c>
      <c r="T62">
        <v>0</v>
      </c>
      <c r="U62">
        <v>404.86683599999998</v>
      </c>
      <c r="V62">
        <v>20.043552999999999</v>
      </c>
      <c r="W62">
        <v>43.720146</v>
      </c>
      <c r="X62">
        <v>95.078738000000001</v>
      </c>
      <c r="Y62">
        <v>0</v>
      </c>
      <c r="Z62">
        <v>6.3043089999999999</v>
      </c>
      <c r="AA62">
        <v>0</v>
      </c>
      <c r="AB62">
        <v>0</v>
      </c>
      <c r="AC62">
        <v>0</v>
      </c>
      <c r="AD62">
        <v>0</v>
      </c>
      <c r="AE62">
        <v>15.931754</v>
      </c>
      <c r="AF62">
        <v>8.579383</v>
      </c>
      <c r="AG62">
        <v>19.411797</v>
      </c>
      <c r="AH62">
        <v>21.97343</v>
      </c>
      <c r="AI62">
        <v>0</v>
      </c>
      <c r="AJ62">
        <v>0</v>
      </c>
      <c r="AK62">
        <v>25.396191999999999</v>
      </c>
      <c r="AL62">
        <v>12.919347999999999</v>
      </c>
      <c r="AM62">
        <v>0</v>
      </c>
      <c r="AN62">
        <v>0.57334099999999999</v>
      </c>
      <c r="AO62">
        <v>1.136957</v>
      </c>
      <c r="AP62">
        <v>11.765473</v>
      </c>
      <c r="AQ62">
        <v>15.044375</v>
      </c>
      <c r="AR62">
        <v>12.808166</v>
      </c>
      <c r="AS62">
        <v>9.1037759999999999</v>
      </c>
      <c r="AT62">
        <v>19.335957000000001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57.04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2043.8306879999993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330.220305</v>
      </c>
      <c r="L63">
        <v>575.87935100000004</v>
      </c>
      <c r="M63">
        <v>88.945599999999999</v>
      </c>
      <c r="N63">
        <v>54.81756</v>
      </c>
      <c r="O63">
        <v>119.559926</v>
      </c>
      <c r="P63">
        <v>94.988100000000003</v>
      </c>
      <c r="Q63">
        <v>5.1797279999999999</v>
      </c>
      <c r="R63">
        <v>40.98274</v>
      </c>
      <c r="S63">
        <v>17.278219</v>
      </c>
      <c r="T63">
        <v>0</v>
      </c>
      <c r="U63">
        <v>404.86683599999998</v>
      </c>
      <c r="V63">
        <v>20.043552999999999</v>
      </c>
      <c r="W63">
        <v>43.720146</v>
      </c>
      <c r="X63">
        <v>95.078738000000001</v>
      </c>
      <c r="Y63">
        <v>0</v>
      </c>
      <c r="Z63">
        <v>6.3043089999999999</v>
      </c>
      <c r="AA63">
        <v>0</v>
      </c>
      <c r="AB63">
        <v>0</v>
      </c>
      <c r="AC63">
        <v>0</v>
      </c>
      <c r="AD63">
        <v>0</v>
      </c>
      <c r="AE63">
        <v>15.931754</v>
      </c>
      <c r="AF63">
        <v>8.579383</v>
      </c>
      <c r="AG63">
        <v>19.411797</v>
      </c>
      <c r="AH63">
        <v>21.97343</v>
      </c>
      <c r="AI63">
        <v>0</v>
      </c>
      <c r="AJ63">
        <v>0</v>
      </c>
      <c r="AK63">
        <v>25.396191999999999</v>
      </c>
      <c r="AL63">
        <v>12.919347999999999</v>
      </c>
      <c r="AM63">
        <v>0</v>
      </c>
      <c r="AN63">
        <v>0.57334099999999999</v>
      </c>
      <c r="AO63">
        <v>1.136957</v>
      </c>
      <c r="AP63">
        <v>11.765473</v>
      </c>
      <c r="AQ63">
        <v>15.044375</v>
      </c>
      <c r="AR63">
        <v>12.808166</v>
      </c>
      <c r="AS63">
        <v>9.1037759999999999</v>
      </c>
      <c r="AT63">
        <v>19.335957000000001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58.01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2129.8550599999994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330.220305</v>
      </c>
      <c r="L64">
        <v>626.15295100000003</v>
      </c>
      <c r="M64">
        <v>88.945599999999999</v>
      </c>
      <c r="N64">
        <v>54.81756</v>
      </c>
      <c r="O64">
        <v>119.559926</v>
      </c>
      <c r="P64">
        <v>94.988100000000003</v>
      </c>
      <c r="Q64">
        <v>6.6951869999999998</v>
      </c>
      <c r="R64">
        <v>40.982748999999998</v>
      </c>
      <c r="S64">
        <v>17.686252</v>
      </c>
      <c r="T64">
        <v>0</v>
      </c>
      <c r="U64">
        <v>404.86683599999998</v>
      </c>
      <c r="V64">
        <v>20.043552999999999</v>
      </c>
      <c r="W64">
        <v>43.720146</v>
      </c>
      <c r="X64">
        <v>95.078738000000001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15.931754</v>
      </c>
      <c r="AF64">
        <v>8.579383</v>
      </c>
      <c r="AG64">
        <v>19.411797</v>
      </c>
      <c r="AH64">
        <v>21.97343</v>
      </c>
      <c r="AI64">
        <v>0</v>
      </c>
      <c r="AJ64">
        <v>0</v>
      </c>
      <c r="AK64">
        <v>25.396191999999999</v>
      </c>
      <c r="AL64">
        <v>12.919347999999999</v>
      </c>
      <c r="AM64">
        <v>0</v>
      </c>
      <c r="AN64">
        <v>0.57334099999999999</v>
      </c>
      <c r="AO64">
        <v>1.136957</v>
      </c>
      <c r="AP64">
        <v>4.9538830000000003</v>
      </c>
      <c r="AQ64">
        <v>15.044375</v>
      </c>
      <c r="AR64">
        <v>12.808166</v>
      </c>
      <c r="AS64">
        <v>9.1037759999999999</v>
      </c>
      <c r="AT64">
        <v>19.335957000000001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58.01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2168.9362619999997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330.220305</v>
      </c>
      <c r="L65">
        <v>626.15295100000003</v>
      </c>
      <c r="M65">
        <v>88.945599999999999</v>
      </c>
      <c r="N65">
        <v>54.81756</v>
      </c>
      <c r="O65">
        <v>119.559926</v>
      </c>
      <c r="P65">
        <v>94.988100000000003</v>
      </c>
      <c r="Q65">
        <v>6.6951869999999998</v>
      </c>
      <c r="R65">
        <v>40.982748999999998</v>
      </c>
      <c r="S65">
        <v>17.686252</v>
      </c>
      <c r="T65">
        <v>0</v>
      </c>
      <c r="U65">
        <v>404.86683599999998</v>
      </c>
      <c r="V65">
        <v>20.043552999999999</v>
      </c>
      <c r="W65">
        <v>43.720146</v>
      </c>
      <c r="X65">
        <v>95.078738000000001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15.931754</v>
      </c>
      <c r="AF65">
        <v>8.579383</v>
      </c>
      <c r="AG65">
        <v>19.411797</v>
      </c>
      <c r="AH65">
        <v>21.97343</v>
      </c>
      <c r="AI65">
        <v>0</v>
      </c>
      <c r="AJ65">
        <v>0</v>
      </c>
      <c r="AK65">
        <v>25.396191999999999</v>
      </c>
      <c r="AL65">
        <v>12.919347999999999</v>
      </c>
      <c r="AM65">
        <v>0</v>
      </c>
      <c r="AN65">
        <v>0.57334099999999999</v>
      </c>
      <c r="AO65">
        <v>1.136957</v>
      </c>
      <c r="AP65">
        <v>4.9538830000000003</v>
      </c>
      <c r="AQ65">
        <v>30.088750000000001</v>
      </c>
      <c r="AR65">
        <v>12.808166</v>
      </c>
      <c r="AS65">
        <v>9.1037759999999999</v>
      </c>
      <c r="AT65">
        <v>19.335957000000001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57.04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2183.0106369999994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330.220305</v>
      </c>
      <c r="L66">
        <v>616.48495100000002</v>
      </c>
      <c r="M66">
        <v>88.945599999999999</v>
      </c>
      <c r="N66">
        <v>54.81756</v>
      </c>
      <c r="O66">
        <v>119.559926</v>
      </c>
      <c r="P66">
        <v>94.988100000000003</v>
      </c>
      <c r="Q66">
        <v>6.6951869999999998</v>
      </c>
      <c r="R66">
        <v>40.982748999999998</v>
      </c>
      <c r="S66">
        <v>17.686252</v>
      </c>
      <c r="T66">
        <v>0</v>
      </c>
      <c r="U66">
        <v>404.86683599999998</v>
      </c>
      <c r="V66">
        <v>20.043552999999999</v>
      </c>
      <c r="W66">
        <v>43.720146</v>
      </c>
      <c r="X66">
        <v>95.078738000000001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15.931754</v>
      </c>
      <c r="AF66">
        <v>8.579383</v>
      </c>
      <c r="AG66">
        <v>19.411797</v>
      </c>
      <c r="AH66">
        <v>21.97343</v>
      </c>
      <c r="AI66">
        <v>0</v>
      </c>
      <c r="AJ66">
        <v>0</v>
      </c>
      <c r="AK66">
        <v>25.396191999999999</v>
      </c>
      <c r="AL66">
        <v>12.919347999999999</v>
      </c>
      <c r="AM66">
        <v>0</v>
      </c>
      <c r="AN66">
        <v>0.57334099999999999</v>
      </c>
      <c r="AO66">
        <v>1.136957</v>
      </c>
      <c r="AP66">
        <v>4.9538830000000003</v>
      </c>
      <c r="AQ66">
        <v>30.088750000000001</v>
      </c>
      <c r="AR66">
        <v>12.808166</v>
      </c>
      <c r="AS66">
        <v>9.1037759999999999</v>
      </c>
      <c r="AT66">
        <v>19.335957000000001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57.04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2173.3426369999988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330.22462000000002</v>
      </c>
      <c r="L67">
        <v>631.46783700000003</v>
      </c>
      <c r="M67">
        <v>88.945599999999999</v>
      </c>
      <c r="N67">
        <v>54.81756</v>
      </c>
      <c r="O67">
        <v>119.559926</v>
      </c>
      <c r="P67">
        <v>94.988100000000003</v>
      </c>
      <c r="Q67">
        <v>9.6470199999999995</v>
      </c>
      <c r="R67">
        <v>40.984774999999999</v>
      </c>
      <c r="S67">
        <v>25.514731999999999</v>
      </c>
      <c r="T67">
        <v>0</v>
      </c>
      <c r="U67">
        <v>404.86683599999998</v>
      </c>
      <c r="V67">
        <v>20.043552999999999</v>
      </c>
      <c r="W67">
        <v>43.720146</v>
      </c>
      <c r="X67">
        <v>95.078738000000001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15.931754</v>
      </c>
      <c r="AF67">
        <v>8.579383</v>
      </c>
      <c r="AG67">
        <v>19.411797</v>
      </c>
      <c r="AH67">
        <v>21.97343</v>
      </c>
      <c r="AI67">
        <v>0</v>
      </c>
      <c r="AJ67">
        <v>0</v>
      </c>
      <c r="AK67">
        <v>25.396191999999999</v>
      </c>
      <c r="AL67">
        <v>25.838697</v>
      </c>
      <c r="AM67">
        <v>0</v>
      </c>
      <c r="AN67">
        <v>0.57334099999999999</v>
      </c>
      <c r="AO67">
        <v>1.136957</v>
      </c>
      <c r="AP67">
        <v>5.5731190000000002</v>
      </c>
      <c r="AQ67">
        <v>45.133124000000002</v>
      </c>
      <c r="AR67">
        <v>5.3367360000000001</v>
      </c>
      <c r="AS67">
        <v>9.1037759999999999</v>
      </c>
      <c r="AT67">
        <v>19.335957000000001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80.239999999999995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2243.423706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330.22462000000002</v>
      </c>
      <c r="L68">
        <v>631.46783700000003</v>
      </c>
      <c r="M68">
        <v>88.945599999999999</v>
      </c>
      <c r="N68">
        <v>54.81756</v>
      </c>
      <c r="O68">
        <v>119.559926</v>
      </c>
      <c r="P68">
        <v>94.988100000000003</v>
      </c>
      <c r="Q68">
        <v>9.6607489999999991</v>
      </c>
      <c r="R68">
        <v>40.984774999999999</v>
      </c>
      <c r="S68">
        <v>25.514731999999999</v>
      </c>
      <c r="T68">
        <v>0</v>
      </c>
      <c r="U68">
        <v>404.86683599999998</v>
      </c>
      <c r="V68">
        <v>20.043552999999999</v>
      </c>
      <c r="W68">
        <v>43.720146</v>
      </c>
      <c r="X68">
        <v>95.078738000000001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15.931754</v>
      </c>
      <c r="AF68">
        <v>8.579383</v>
      </c>
      <c r="AG68">
        <v>19.411797</v>
      </c>
      <c r="AH68">
        <v>21.97343</v>
      </c>
      <c r="AI68">
        <v>0</v>
      </c>
      <c r="AJ68">
        <v>0</v>
      </c>
      <c r="AK68">
        <v>25.396191999999999</v>
      </c>
      <c r="AL68">
        <v>68.528717999999998</v>
      </c>
      <c r="AM68">
        <v>0</v>
      </c>
      <c r="AN68">
        <v>0.57334099999999999</v>
      </c>
      <c r="AO68">
        <v>1.136957</v>
      </c>
      <c r="AP68">
        <v>5.5731190000000002</v>
      </c>
      <c r="AQ68">
        <v>45.133124000000002</v>
      </c>
      <c r="AR68">
        <v>5.3367360000000001</v>
      </c>
      <c r="AS68">
        <v>9.1037759999999999</v>
      </c>
      <c r="AT68">
        <v>19.335957000000001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103.45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2309.3374559999997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330.22462000000002</v>
      </c>
      <c r="L69">
        <v>631.46783700000003</v>
      </c>
      <c r="M69">
        <v>88.945599999999999</v>
      </c>
      <c r="N69">
        <v>54.81756</v>
      </c>
      <c r="O69">
        <v>119.559926</v>
      </c>
      <c r="P69">
        <v>97.609615000000005</v>
      </c>
      <c r="Q69">
        <v>9.6607489999999991</v>
      </c>
      <c r="R69">
        <v>40.984774999999999</v>
      </c>
      <c r="S69">
        <v>25.514731999999999</v>
      </c>
      <c r="T69">
        <v>0</v>
      </c>
      <c r="U69">
        <v>404.86683599999998</v>
      </c>
      <c r="V69">
        <v>20.043552999999999</v>
      </c>
      <c r="W69">
        <v>43.720146</v>
      </c>
      <c r="X69">
        <v>95.078738000000001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15.931754</v>
      </c>
      <c r="AF69">
        <v>8.579383</v>
      </c>
      <c r="AG69">
        <v>19.411797</v>
      </c>
      <c r="AH69">
        <v>21.97343</v>
      </c>
      <c r="AI69">
        <v>0</v>
      </c>
      <c r="AJ69">
        <v>0</v>
      </c>
      <c r="AK69">
        <v>25.396191999999999</v>
      </c>
      <c r="AL69">
        <v>68.528717999999998</v>
      </c>
      <c r="AM69">
        <v>0</v>
      </c>
      <c r="AN69">
        <v>0.57334099999999999</v>
      </c>
      <c r="AO69">
        <v>1.136957</v>
      </c>
      <c r="AP69">
        <v>5.5731190000000002</v>
      </c>
      <c r="AQ69">
        <v>60.177498999999997</v>
      </c>
      <c r="AR69">
        <v>5.3367360000000001</v>
      </c>
      <c r="AS69">
        <v>9.1037759999999999</v>
      </c>
      <c r="AT69">
        <v>19.335957000000001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124.82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2348.3733459999999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330.22462000000002</v>
      </c>
      <c r="L70">
        <v>631.46783700000003</v>
      </c>
      <c r="M70">
        <v>88.945599999999999</v>
      </c>
      <c r="N70">
        <v>54.81756</v>
      </c>
      <c r="O70">
        <v>119.559926</v>
      </c>
      <c r="P70">
        <v>99.906926999999996</v>
      </c>
      <c r="Q70">
        <v>9.6607489999999991</v>
      </c>
      <c r="R70">
        <v>40.984774999999999</v>
      </c>
      <c r="S70">
        <v>25.514731999999999</v>
      </c>
      <c r="T70">
        <v>0</v>
      </c>
      <c r="U70">
        <v>404.86683599999998</v>
      </c>
      <c r="V70">
        <v>20.043552999999999</v>
      </c>
      <c r="W70">
        <v>43.720146</v>
      </c>
      <c r="X70">
        <v>95.078738000000001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15.931754</v>
      </c>
      <c r="AF70">
        <v>8.579383</v>
      </c>
      <c r="AG70">
        <v>19.411797</v>
      </c>
      <c r="AH70">
        <v>21.97343</v>
      </c>
      <c r="AI70">
        <v>0</v>
      </c>
      <c r="AJ70">
        <v>0</v>
      </c>
      <c r="AK70">
        <v>25.396191999999999</v>
      </c>
      <c r="AL70">
        <v>68.528717999999998</v>
      </c>
      <c r="AM70">
        <v>0</v>
      </c>
      <c r="AN70">
        <v>0.57334099999999999</v>
      </c>
      <c r="AO70">
        <v>1.136957</v>
      </c>
      <c r="AP70">
        <v>5.5731190000000002</v>
      </c>
      <c r="AQ70">
        <v>60.177498999999997</v>
      </c>
      <c r="AR70">
        <v>5.3367360000000001</v>
      </c>
      <c r="AS70">
        <v>9.1037759999999999</v>
      </c>
      <c r="AT70">
        <v>19.335957000000001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129.57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2355.420658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330.22462000000002</v>
      </c>
      <c r="L71">
        <v>631.46783700000003</v>
      </c>
      <c r="M71">
        <v>88.945599999999999</v>
      </c>
      <c r="N71">
        <v>54.81756</v>
      </c>
      <c r="O71">
        <v>119.559926</v>
      </c>
      <c r="P71">
        <v>100.0638</v>
      </c>
      <c r="Q71">
        <v>9.6607489999999991</v>
      </c>
      <c r="R71">
        <v>40.984774999999999</v>
      </c>
      <c r="S71">
        <v>25.514731999999999</v>
      </c>
      <c r="T71">
        <v>0</v>
      </c>
      <c r="U71">
        <v>404.86683599999998</v>
      </c>
      <c r="V71">
        <v>20.043552999999999</v>
      </c>
      <c r="W71">
        <v>43.720146</v>
      </c>
      <c r="X71">
        <v>95.078738000000001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15.931754</v>
      </c>
      <c r="AF71">
        <v>8.579383</v>
      </c>
      <c r="AG71">
        <v>19.411797</v>
      </c>
      <c r="AH71">
        <v>21.97343</v>
      </c>
      <c r="AI71">
        <v>0</v>
      </c>
      <c r="AJ71">
        <v>0</v>
      </c>
      <c r="AK71">
        <v>25.396191999999999</v>
      </c>
      <c r="AL71">
        <v>68.528717999999998</v>
      </c>
      <c r="AM71">
        <v>0</v>
      </c>
      <c r="AN71">
        <v>0.57334099999999999</v>
      </c>
      <c r="AO71">
        <v>1.136957</v>
      </c>
      <c r="AP71">
        <v>5.5731190000000002</v>
      </c>
      <c r="AQ71">
        <v>60.177498999999997</v>
      </c>
      <c r="AR71">
        <v>5.3367360000000001</v>
      </c>
      <c r="AS71">
        <v>9.1037759999999999</v>
      </c>
      <c r="AT71">
        <v>19.335957000000001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123.77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2349.7775309999997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330.22462000000002</v>
      </c>
      <c r="L72">
        <v>631.46783700000003</v>
      </c>
      <c r="M72">
        <v>88.945599999999999</v>
      </c>
      <c r="N72">
        <v>54.81756</v>
      </c>
      <c r="O72">
        <v>119.559926</v>
      </c>
      <c r="P72">
        <v>100.0638</v>
      </c>
      <c r="Q72">
        <v>9.6607489999999991</v>
      </c>
      <c r="R72">
        <v>40.984774999999999</v>
      </c>
      <c r="S72">
        <v>25.514731999999999</v>
      </c>
      <c r="T72">
        <v>0</v>
      </c>
      <c r="U72">
        <v>404.86683599999998</v>
      </c>
      <c r="V72">
        <v>20.043552999999999</v>
      </c>
      <c r="W72">
        <v>43.720146</v>
      </c>
      <c r="X72">
        <v>95.078738000000001</v>
      </c>
      <c r="Y72">
        <v>0</v>
      </c>
      <c r="Z72">
        <v>0</v>
      </c>
      <c r="AA72">
        <v>6.7975709999999996</v>
      </c>
      <c r="AB72">
        <v>12.732794999999999</v>
      </c>
      <c r="AC72">
        <v>0</v>
      </c>
      <c r="AD72">
        <v>8.8327200000000001</v>
      </c>
      <c r="AE72">
        <v>15.931754</v>
      </c>
      <c r="AF72">
        <v>8.579383</v>
      </c>
      <c r="AG72">
        <v>19.411797</v>
      </c>
      <c r="AH72">
        <v>40.833958000000003</v>
      </c>
      <c r="AI72">
        <v>3.0768409999999999</v>
      </c>
      <c r="AJ72">
        <v>0</v>
      </c>
      <c r="AK72">
        <v>25.396191999999999</v>
      </c>
      <c r="AL72">
        <v>25.838697</v>
      </c>
      <c r="AM72">
        <v>0</v>
      </c>
      <c r="AN72">
        <v>0.57334099999999999</v>
      </c>
      <c r="AO72">
        <v>1.136957</v>
      </c>
      <c r="AP72">
        <v>5.5731190000000002</v>
      </c>
      <c r="AQ72">
        <v>60.177498999999997</v>
      </c>
      <c r="AR72">
        <v>5.3367360000000001</v>
      </c>
      <c r="AS72">
        <v>9.1037759999999999</v>
      </c>
      <c r="AT72">
        <v>19.335957000000001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118.94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2352.557965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330.22462000000002</v>
      </c>
      <c r="L73">
        <v>631.46783700000003</v>
      </c>
      <c r="M73">
        <v>88.945599999999999</v>
      </c>
      <c r="N73">
        <v>54.81756</v>
      </c>
      <c r="O73">
        <v>119.559926</v>
      </c>
      <c r="P73">
        <v>100.0638</v>
      </c>
      <c r="Q73">
        <v>9.6607489999999991</v>
      </c>
      <c r="R73">
        <v>40.984774999999999</v>
      </c>
      <c r="S73">
        <v>25.514731999999999</v>
      </c>
      <c r="T73">
        <v>0</v>
      </c>
      <c r="U73">
        <v>404.86683599999998</v>
      </c>
      <c r="V73">
        <v>20.043552999999999</v>
      </c>
      <c r="W73">
        <v>43.720146</v>
      </c>
      <c r="X73">
        <v>95.078738000000001</v>
      </c>
      <c r="Y73">
        <v>0</v>
      </c>
      <c r="Z73">
        <v>0</v>
      </c>
      <c r="AA73">
        <v>13.518763999999999</v>
      </c>
      <c r="AB73">
        <v>12.732794999999999</v>
      </c>
      <c r="AC73">
        <v>0</v>
      </c>
      <c r="AD73">
        <v>17.665438999999999</v>
      </c>
      <c r="AE73">
        <v>15.931754</v>
      </c>
      <c r="AF73">
        <v>8.579383</v>
      </c>
      <c r="AG73">
        <v>19.411797</v>
      </c>
      <c r="AH73">
        <v>64.089172000000005</v>
      </c>
      <c r="AI73">
        <v>6.1536819999999999</v>
      </c>
      <c r="AJ73">
        <v>0</v>
      </c>
      <c r="AK73">
        <v>25.396191999999999</v>
      </c>
      <c r="AL73">
        <v>12.919347999999999</v>
      </c>
      <c r="AM73">
        <v>0</v>
      </c>
      <c r="AN73">
        <v>0.57334099999999999</v>
      </c>
      <c r="AO73">
        <v>1.136957</v>
      </c>
      <c r="AP73">
        <v>5.5731190000000002</v>
      </c>
      <c r="AQ73">
        <v>60.177498999999997</v>
      </c>
      <c r="AR73">
        <v>4.2693890000000003</v>
      </c>
      <c r="AS73">
        <v>13.005394000000001</v>
      </c>
      <c r="AT73">
        <v>19.335957000000001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115.07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2380.4888539999997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330.22462000000002</v>
      </c>
      <c r="L74">
        <v>631.46783700000003</v>
      </c>
      <c r="M74">
        <v>88.945599999999999</v>
      </c>
      <c r="N74">
        <v>54.81756</v>
      </c>
      <c r="O74">
        <v>119.559926</v>
      </c>
      <c r="P74">
        <v>100.0638</v>
      </c>
      <c r="Q74">
        <v>9.6607489999999991</v>
      </c>
      <c r="R74">
        <v>40.984774999999999</v>
      </c>
      <c r="S74">
        <v>25.514731999999999</v>
      </c>
      <c r="T74">
        <v>0</v>
      </c>
      <c r="U74">
        <v>404.86683599999998</v>
      </c>
      <c r="V74">
        <v>20.043552999999999</v>
      </c>
      <c r="W74">
        <v>43.720146</v>
      </c>
      <c r="X74">
        <v>95.078738000000001</v>
      </c>
      <c r="Y74">
        <v>0</v>
      </c>
      <c r="Z74">
        <v>0</v>
      </c>
      <c r="AA74">
        <v>27.113906</v>
      </c>
      <c r="AB74">
        <v>12.732794999999999</v>
      </c>
      <c r="AC74">
        <v>0</v>
      </c>
      <c r="AD74">
        <v>26.498159000000001</v>
      </c>
      <c r="AE74">
        <v>15.931754</v>
      </c>
      <c r="AF74">
        <v>17.158766</v>
      </c>
      <c r="AG74">
        <v>19.411797</v>
      </c>
      <c r="AH74">
        <v>82.400363999999996</v>
      </c>
      <c r="AI74">
        <v>31.615157</v>
      </c>
      <c r="AJ74">
        <v>0</v>
      </c>
      <c r="AK74">
        <v>25.396191999999999</v>
      </c>
      <c r="AL74">
        <v>12.919347999999999</v>
      </c>
      <c r="AM74">
        <v>5.1034280000000001</v>
      </c>
      <c r="AN74">
        <v>0.57334099999999999</v>
      </c>
      <c r="AO74">
        <v>1.136957</v>
      </c>
      <c r="AP74">
        <v>5.5731190000000002</v>
      </c>
      <c r="AQ74">
        <v>60.177498999999997</v>
      </c>
      <c r="AR74">
        <v>4.2693890000000003</v>
      </c>
      <c r="AS74">
        <v>13.005394000000001</v>
      </c>
      <c r="AT74">
        <v>19.335957000000001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113.13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2458.4321939999995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330.22462000000002</v>
      </c>
      <c r="L75">
        <v>631.46783700000003</v>
      </c>
      <c r="M75">
        <v>88.945599999999999</v>
      </c>
      <c r="N75">
        <v>54.81756</v>
      </c>
      <c r="O75">
        <v>119.559926</v>
      </c>
      <c r="P75">
        <v>100.0638</v>
      </c>
      <c r="Q75">
        <v>9.6607489999999991</v>
      </c>
      <c r="R75">
        <v>40.984774999999999</v>
      </c>
      <c r="S75">
        <v>25.514731999999999</v>
      </c>
      <c r="T75">
        <v>0</v>
      </c>
      <c r="U75">
        <v>404.86683599999998</v>
      </c>
      <c r="V75">
        <v>20.043552999999999</v>
      </c>
      <c r="W75">
        <v>43.720146</v>
      </c>
      <c r="X75">
        <v>95.078738000000001</v>
      </c>
      <c r="Y75">
        <v>0</v>
      </c>
      <c r="Z75">
        <v>0</v>
      </c>
      <c r="AA75">
        <v>38.188600000000001</v>
      </c>
      <c r="AB75">
        <v>25.465589000000001</v>
      </c>
      <c r="AC75">
        <v>1.4773480000000001</v>
      </c>
      <c r="AD75">
        <v>35.330877999999998</v>
      </c>
      <c r="AE75">
        <v>31.863507999999999</v>
      </c>
      <c r="AF75">
        <v>25.738150000000001</v>
      </c>
      <c r="AG75">
        <v>19.411797</v>
      </c>
      <c r="AH75">
        <v>100.711556</v>
      </c>
      <c r="AI75">
        <v>31.615157</v>
      </c>
      <c r="AJ75">
        <v>0</v>
      </c>
      <c r="AK75">
        <v>25.396191999999999</v>
      </c>
      <c r="AL75">
        <v>12.919347999999999</v>
      </c>
      <c r="AM75">
        <v>10.206856</v>
      </c>
      <c r="AN75">
        <v>0.57334099999999999</v>
      </c>
      <c r="AO75">
        <v>1.136957</v>
      </c>
      <c r="AP75">
        <v>5.5731190000000002</v>
      </c>
      <c r="AQ75">
        <v>60.177498999999997</v>
      </c>
      <c r="AR75">
        <v>4.2693890000000003</v>
      </c>
      <c r="AS75">
        <v>13.005394000000001</v>
      </c>
      <c r="AT75">
        <v>19.335957000000001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76.400000000000006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2503.7455069999996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330.22462000000002</v>
      </c>
      <c r="L76">
        <v>631.46783700000003</v>
      </c>
      <c r="M76">
        <v>88.945599999999999</v>
      </c>
      <c r="N76">
        <v>54.81756</v>
      </c>
      <c r="O76">
        <v>119.559926</v>
      </c>
      <c r="P76">
        <v>100.0638</v>
      </c>
      <c r="Q76">
        <v>9.6607489999999991</v>
      </c>
      <c r="R76">
        <v>40.984774999999999</v>
      </c>
      <c r="S76">
        <v>25.514731999999999</v>
      </c>
      <c r="T76">
        <v>0</v>
      </c>
      <c r="U76">
        <v>404.86683599999998</v>
      </c>
      <c r="V76">
        <v>20.043552999999999</v>
      </c>
      <c r="W76">
        <v>43.720146</v>
      </c>
      <c r="X76">
        <v>95.078738000000001</v>
      </c>
      <c r="Y76">
        <v>0</v>
      </c>
      <c r="Z76">
        <v>18.912928000000001</v>
      </c>
      <c r="AA76">
        <v>40.748764000000001</v>
      </c>
      <c r="AB76">
        <v>38.198383999999997</v>
      </c>
      <c r="AC76">
        <v>18.731538</v>
      </c>
      <c r="AD76">
        <v>35.330877999999998</v>
      </c>
      <c r="AE76">
        <v>47.795262000000001</v>
      </c>
      <c r="AF76">
        <v>37.749285999999998</v>
      </c>
      <c r="AG76">
        <v>19.411797</v>
      </c>
      <c r="AH76">
        <v>135.68593300000001</v>
      </c>
      <c r="AI76">
        <v>31.615157</v>
      </c>
      <c r="AJ76">
        <v>0</v>
      </c>
      <c r="AK76">
        <v>25.396191999999999</v>
      </c>
      <c r="AL76">
        <v>12.919347999999999</v>
      </c>
      <c r="AM76">
        <v>15.279354</v>
      </c>
      <c r="AN76">
        <v>0.57334099999999999</v>
      </c>
      <c r="AO76">
        <v>1.136957</v>
      </c>
      <c r="AP76">
        <v>5.5731190000000002</v>
      </c>
      <c r="AQ76">
        <v>60.177498999999997</v>
      </c>
      <c r="AR76">
        <v>4.2693890000000003</v>
      </c>
      <c r="AS76">
        <v>13.005394000000001</v>
      </c>
      <c r="AT76">
        <v>19.335957000000001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77.36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2624.1553490000001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330.22462000000002</v>
      </c>
      <c r="L77">
        <v>631.46783700000003</v>
      </c>
      <c r="M77">
        <v>88.945599999999999</v>
      </c>
      <c r="N77">
        <v>54.81756</v>
      </c>
      <c r="O77">
        <v>119.559926</v>
      </c>
      <c r="P77">
        <v>100.0638</v>
      </c>
      <c r="Q77">
        <v>9.6607489999999991</v>
      </c>
      <c r="R77">
        <v>40.984774999999999</v>
      </c>
      <c r="S77">
        <v>25.514731999999999</v>
      </c>
      <c r="T77">
        <v>0</v>
      </c>
      <c r="U77">
        <v>404.86683599999998</v>
      </c>
      <c r="V77">
        <v>20.043552999999999</v>
      </c>
      <c r="W77">
        <v>43.720146</v>
      </c>
      <c r="X77">
        <v>95.078738000000001</v>
      </c>
      <c r="Y77">
        <v>0</v>
      </c>
      <c r="Z77">
        <v>18.912928000000001</v>
      </c>
      <c r="AA77">
        <v>40.748764000000001</v>
      </c>
      <c r="AB77">
        <v>38.198383999999997</v>
      </c>
      <c r="AC77">
        <v>18.731538</v>
      </c>
      <c r="AD77">
        <v>35.330877999999998</v>
      </c>
      <c r="AE77">
        <v>47.795262000000001</v>
      </c>
      <c r="AF77">
        <v>37.749285999999998</v>
      </c>
      <c r="AG77">
        <v>19.411797</v>
      </c>
      <c r="AH77">
        <v>135.68593300000001</v>
      </c>
      <c r="AI77">
        <v>31.615157</v>
      </c>
      <c r="AJ77">
        <v>0</v>
      </c>
      <c r="AK77">
        <v>25.396191999999999</v>
      </c>
      <c r="AL77">
        <v>12.919347999999999</v>
      </c>
      <c r="AM77">
        <v>15.279354</v>
      </c>
      <c r="AN77">
        <v>0.57334099999999999</v>
      </c>
      <c r="AO77">
        <v>1.136957</v>
      </c>
      <c r="AP77">
        <v>5.5731190000000002</v>
      </c>
      <c r="AQ77">
        <v>60.177498999999997</v>
      </c>
      <c r="AR77">
        <v>8.5387780000000006</v>
      </c>
      <c r="AS77">
        <v>23.929924</v>
      </c>
      <c r="AT77">
        <v>19.335957000000001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76.400000000000006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2638.3892680000004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330.22462000000002</v>
      </c>
      <c r="L78">
        <v>631.46783700000003</v>
      </c>
      <c r="M78">
        <v>88.945599999999999</v>
      </c>
      <c r="N78">
        <v>54.81756</v>
      </c>
      <c r="O78">
        <v>119.559926</v>
      </c>
      <c r="P78">
        <v>100.0638</v>
      </c>
      <c r="Q78">
        <v>9.6607489999999991</v>
      </c>
      <c r="R78">
        <v>40.984774999999999</v>
      </c>
      <c r="S78">
        <v>25.514731999999999</v>
      </c>
      <c r="T78">
        <v>0</v>
      </c>
      <c r="U78">
        <v>404.86683599999998</v>
      </c>
      <c r="V78">
        <v>20.043552999999999</v>
      </c>
      <c r="W78">
        <v>43.720146</v>
      </c>
      <c r="X78">
        <v>95.078738000000001</v>
      </c>
      <c r="Y78">
        <v>0</v>
      </c>
      <c r="Z78">
        <v>18.912928000000001</v>
      </c>
      <c r="AA78">
        <v>40.748764000000001</v>
      </c>
      <c r="AB78">
        <v>38.198383999999997</v>
      </c>
      <c r="AC78">
        <v>18.731538</v>
      </c>
      <c r="AD78">
        <v>35.330877999999998</v>
      </c>
      <c r="AE78">
        <v>47.795262000000001</v>
      </c>
      <c r="AF78">
        <v>37.749285999999998</v>
      </c>
      <c r="AG78">
        <v>19.411797</v>
      </c>
      <c r="AH78">
        <v>135.68593300000001</v>
      </c>
      <c r="AI78">
        <v>31.615157</v>
      </c>
      <c r="AJ78">
        <v>0</v>
      </c>
      <c r="AK78">
        <v>25.396191999999999</v>
      </c>
      <c r="AL78">
        <v>12.919347999999999</v>
      </c>
      <c r="AM78">
        <v>15.279354</v>
      </c>
      <c r="AN78">
        <v>0.57334099999999999</v>
      </c>
      <c r="AO78">
        <v>1.136957</v>
      </c>
      <c r="AP78">
        <v>5.5731190000000002</v>
      </c>
      <c r="AQ78">
        <v>60.177498999999997</v>
      </c>
      <c r="AR78">
        <v>8.5387780000000006</v>
      </c>
      <c r="AS78">
        <v>23.929924</v>
      </c>
      <c r="AT78">
        <v>19.335957000000001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99.6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2661.5892680000002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330.22462000000002</v>
      </c>
      <c r="L79">
        <v>631.46783700000003</v>
      </c>
      <c r="M79">
        <v>88.945599999999999</v>
      </c>
      <c r="N79">
        <v>54.81756</v>
      </c>
      <c r="O79">
        <v>119.559926</v>
      </c>
      <c r="P79">
        <v>100.0638</v>
      </c>
      <c r="Q79">
        <v>9.6607489999999991</v>
      </c>
      <c r="R79">
        <v>40.984774999999999</v>
      </c>
      <c r="S79">
        <v>25.514731999999999</v>
      </c>
      <c r="T79">
        <v>0</v>
      </c>
      <c r="U79">
        <v>404.86683599999998</v>
      </c>
      <c r="V79">
        <v>20.043552999999999</v>
      </c>
      <c r="W79">
        <v>43.720146</v>
      </c>
      <c r="X79">
        <v>95.078738000000001</v>
      </c>
      <c r="Y79">
        <v>0</v>
      </c>
      <c r="Z79">
        <v>18.912928000000001</v>
      </c>
      <c r="AA79">
        <v>29.328845000000001</v>
      </c>
      <c r="AB79">
        <v>38.198383999999997</v>
      </c>
      <c r="AC79">
        <v>18.731538</v>
      </c>
      <c r="AD79">
        <v>35.330877999999998</v>
      </c>
      <c r="AE79">
        <v>47.795262000000001</v>
      </c>
      <c r="AF79">
        <v>37.749285999999998</v>
      </c>
      <c r="AG79">
        <v>19.411797</v>
      </c>
      <c r="AH79">
        <v>135.68593300000001</v>
      </c>
      <c r="AI79">
        <v>31.615157</v>
      </c>
      <c r="AJ79">
        <v>0</v>
      </c>
      <c r="AK79">
        <v>25.396191999999999</v>
      </c>
      <c r="AL79">
        <v>12.919347999999999</v>
      </c>
      <c r="AM79">
        <v>15.279354</v>
      </c>
      <c r="AN79">
        <v>0.57334099999999999</v>
      </c>
      <c r="AO79">
        <v>1.136957</v>
      </c>
      <c r="AP79">
        <v>5.5731190000000002</v>
      </c>
      <c r="AQ79">
        <v>60.177498999999997</v>
      </c>
      <c r="AR79">
        <v>12.808166</v>
      </c>
      <c r="AS79">
        <v>11.054584999999999</v>
      </c>
      <c r="AT79">
        <v>19.335957000000001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94.75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2636.7133979999999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330.22462000000002</v>
      </c>
      <c r="L80">
        <v>631.46783700000003</v>
      </c>
      <c r="M80">
        <v>88.945599999999999</v>
      </c>
      <c r="N80">
        <v>54.81756</v>
      </c>
      <c r="O80">
        <v>119.559926</v>
      </c>
      <c r="P80">
        <v>100.0638</v>
      </c>
      <c r="Q80">
        <v>9.6607489999999991</v>
      </c>
      <c r="R80">
        <v>40.984774999999999</v>
      </c>
      <c r="S80">
        <v>25.514731999999999</v>
      </c>
      <c r="T80">
        <v>0</v>
      </c>
      <c r="U80">
        <v>404.86683599999998</v>
      </c>
      <c r="V80">
        <v>20.043552999999999</v>
      </c>
      <c r="W80">
        <v>43.720146</v>
      </c>
      <c r="X80">
        <v>95.078738000000001</v>
      </c>
      <c r="Y80">
        <v>0</v>
      </c>
      <c r="Z80">
        <v>18.912928000000001</v>
      </c>
      <c r="AA80">
        <v>25.204476</v>
      </c>
      <c r="AB80">
        <v>38.198383999999997</v>
      </c>
      <c r="AC80">
        <v>9.3565360000000002</v>
      </c>
      <c r="AD80">
        <v>35.330877999999998</v>
      </c>
      <c r="AE80">
        <v>47.795262000000001</v>
      </c>
      <c r="AF80">
        <v>37.749285999999998</v>
      </c>
      <c r="AG80">
        <v>19.411797</v>
      </c>
      <c r="AH80">
        <v>135.68593300000001</v>
      </c>
      <c r="AI80">
        <v>3.6922090000000001</v>
      </c>
      <c r="AJ80">
        <v>0</v>
      </c>
      <c r="AK80">
        <v>25.396191999999999</v>
      </c>
      <c r="AL80">
        <v>12.919347999999999</v>
      </c>
      <c r="AM80">
        <v>15.279354</v>
      </c>
      <c r="AN80">
        <v>0.57334099999999999</v>
      </c>
      <c r="AO80">
        <v>1.136957</v>
      </c>
      <c r="AP80">
        <v>5.5731190000000002</v>
      </c>
      <c r="AQ80">
        <v>60.177498999999997</v>
      </c>
      <c r="AR80">
        <v>12.808166</v>
      </c>
      <c r="AS80">
        <v>9.1037759999999999</v>
      </c>
      <c r="AT80">
        <v>19.335957000000001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91.85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2590.4402699999996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330.220305</v>
      </c>
      <c r="L81">
        <v>631.46551699999998</v>
      </c>
      <c r="M81">
        <v>88.945599999999999</v>
      </c>
      <c r="N81">
        <v>54.81756</v>
      </c>
      <c r="O81">
        <v>119.559926</v>
      </c>
      <c r="P81">
        <v>100.0638</v>
      </c>
      <c r="Q81">
        <v>9.6607489999999991</v>
      </c>
      <c r="R81">
        <v>40.982748999999998</v>
      </c>
      <c r="S81">
        <v>17.686252</v>
      </c>
      <c r="T81">
        <v>0</v>
      </c>
      <c r="U81">
        <v>404.86683599999998</v>
      </c>
      <c r="V81">
        <v>20.043552999999999</v>
      </c>
      <c r="W81">
        <v>43.720146</v>
      </c>
      <c r="X81">
        <v>95.078738000000001</v>
      </c>
      <c r="Y81">
        <v>0</v>
      </c>
      <c r="Z81">
        <v>6.3043089999999999</v>
      </c>
      <c r="AA81">
        <v>25.204476</v>
      </c>
      <c r="AB81">
        <v>38.198383999999997</v>
      </c>
      <c r="AC81">
        <v>9.3565360000000002</v>
      </c>
      <c r="AD81">
        <v>35.330877999999998</v>
      </c>
      <c r="AE81">
        <v>47.795262000000001</v>
      </c>
      <c r="AF81">
        <v>37.749285999999998</v>
      </c>
      <c r="AG81">
        <v>19.411797</v>
      </c>
      <c r="AH81">
        <v>128.17834400000001</v>
      </c>
      <c r="AI81">
        <v>0</v>
      </c>
      <c r="AJ81">
        <v>0</v>
      </c>
      <c r="AK81">
        <v>25.396191999999999</v>
      </c>
      <c r="AL81">
        <v>12.919347999999999</v>
      </c>
      <c r="AM81">
        <v>15.279354</v>
      </c>
      <c r="AN81">
        <v>0.57334099999999999</v>
      </c>
      <c r="AO81">
        <v>1.136957</v>
      </c>
      <c r="AP81">
        <v>5.5731190000000002</v>
      </c>
      <c r="AQ81">
        <v>60.177498999999997</v>
      </c>
      <c r="AR81">
        <v>48.030624000000003</v>
      </c>
      <c r="AS81">
        <v>9.1037759999999999</v>
      </c>
      <c r="AT81">
        <v>19.335957000000001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53.17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2555.3371699999998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330.220305</v>
      </c>
      <c r="L82">
        <v>536.88820999999996</v>
      </c>
      <c r="M82">
        <v>88.945599999999999</v>
      </c>
      <c r="N82">
        <v>54.81756</v>
      </c>
      <c r="O82">
        <v>119.559926</v>
      </c>
      <c r="P82">
        <v>100.0638</v>
      </c>
      <c r="Q82">
        <v>7.2384969999999997</v>
      </c>
      <c r="R82">
        <v>40.982748999999998</v>
      </c>
      <c r="S82">
        <v>13.071619</v>
      </c>
      <c r="T82">
        <v>0</v>
      </c>
      <c r="U82">
        <v>404.86683599999998</v>
      </c>
      <c r="V82">
        <v>20.043552999999999</v>
      </c>
      <c r="W82">
        <v>43.720146</v>
      </c>
      <c r="X82">
        <v>95.078738000000001</v>
      </c>
      <c r="Y82">
        <v>0</v>
      </c>
      <c r="Z82">
        <v>6.3043089999999999</v>
      </c>
      <c r="AA82">
        <v>25.204476</v>
      </c>
      <c r="AB82">
        <v>38.198383999999997</v>
      </c>
      <c r="AC82">
        <v>9.3565360000000002</v>
      </c>
      <c r="AD82">
        <v>35.330877999999998</v>
      </c>
      <c r="AE82">
        <v>47.795262000000001</v>
      </c>
      <c r="AF82">
        <v>37.749285999999998</v>
      </c>
      <c r="AG82">
        <v>19.411797</v>
      </c>
      <c r="AH82">
        <v>128.17834400000001</v>
      </c>
      <c r="AI82">
        <v>0</v>
      </c>
      <c r="AJ82">
        <v>0</v>
      </c>
      <c r="AK82">
        <v>25.396191999999999</v>
      </c>
      <c r="AL82">
        <v>12.919347999999999</v>
      </c>
      <c r="AM82">
        <v>15.279354</v>
      </c>
      <c r="AN82">
        <v>0.57334099999999999</v>
      </c>
      <c r="AO82">
        <v>1.136957</v>
      </c>
      <c r="AP82">
        <v>5.5731190000000002</v>
      </c>
      <c r="AQ82">
        <v>60.177498999999997</v>
      </c>
      <c r="AR82">
        <v>48.030624000000003</v>
      </c>
      <c r="AS82">
        <v>9.1037759999999999</v>
      </c>
      <c r="AT82">
        <v>19.335957000000001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49.31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2449.8629779999997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330.220305</v>
      </c>
      <c r="L83">
        <v>471.14580999999998</v>
      </c>
      <c r="M83">
        <v>88.945599999999999</v>
      </c>
      <c r="N83">
        <v>54.81756</v>
      </c>
      <c r="O83">
        <v>119.559926</v>
      </c>
      <c r="P83">
        <v>100.0638</v>
      </c>
      <c r="Q83">
        <v>5.1507240000000003</v>
      </c>
      <c r="R83">
        <v>40.982748999999998</v>
      </c>
      <c r="S83">
        <v>13.071619</v>
      </c>
      <c r="T83">
        <v>0</v>
      </c>
      <c r="U83">
        <v>404.86683599999998</v>
      </c>
      <c r="V83">
        <v>20.043552999999999</v>
      </c>
      <c r="W83">
        <v>43.720146</v>
      </c>
      <c r="X83">
        <v>95.078738000000001</v>
      </c>
      <c r="Y83">
        <v>0</v>
      </c>
      <c r="Z83">
        <v>6.3043089999999999</v>
      </c>
      <c r="AA83">
        <v>25.204476</v>
      </c>
      <c r="AB83">
        <v>38.198383999999997</v>
      </c>
      <c r="AC83">
        <v>9.3565360000000002</v>
      </c>
      <c r="AD83">
        <v>35.330877999999998</v>
      </c>
      <c r="AE83">
        <v>47.795262000000001</v>
      </c>
      <c r="AF83">
        <v>37.749285999999998</v>
      </c>
      <c r="AG83">
        <v>19.411797</v>
      </c>
      <c r="AH83">
        <v>114.44495000000001</v>
      </c>
      <c r="AI83">
        <v>0</v>
      </c>
      <c r="AJ83">
        <v>0</v>
      </c>
      <c r="AK83">
        <v>25.396191999999999</v>
      </c>
      <c r="AL83">
        <v>12.919347999999999</v>
      </c>
      <c r="AM83">
        <v>15.279354</v>
      </c>
      <c r="AN83">
        <v>0.57334099999999999</v>
      </c>
      <c r="AO83">
        <v>1.136957</v>
      </c>
      <c r="AP83">
        <v>5.5731190000000002</v>
      </c>
      <c r="AQ83">
        <v>60.177498999999997</v>
      </c>
      <c r="AR83">
        <v>8.5387780000000006</v>
      </c>
      <c r="AS83">
        <v>9.1037759999999999</v>
      </c>
      <c r="AT83">
        <v>19.335957000000001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45.44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2324.9375649999997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330.220305</v>
      </c>
      <c r="L84">
        <v>431.50700999999998</v>
      </c>
      <c r="M84">
        <v>88.945599999999999</v>
      </c>
      <c r="N84">
        <v>54.81756</v>
      </c>
      <c r="O84">
        <v>119.559926</v>
      </c>
      <c r="P84">
        <v>100.0638</v>
      </c>
      <c r="Q84">
        <v>5.1507240000000003</v>
      </c>
      <c r="R84">
        <v>40.982748999999998</v>
      </c>
      <c r="S84">
        <v>13.071619</v>
      </c>
      <c r="T84">
        <v>0</v>
      </c>
      <c r="U84">
        <v>404.86683599999998</v>
      </c>
      <c r="V84">
        <v>20.043552999999999</v>
      </c>
      <c r="W84">
        <v>43.720146</v>
      </c>
      <c r="X84">
        <v>95.078738000000001</v>
      </c>
      <c r="Y84">
        <v>0</v>
      </c>
      <c r="Z84">
        <v>0</v>
      </c>
      <c r="AA84">
        <v>13.518763999999999</v>
      </c>
      <c r="AB84">
        <v>38.198383999999997</v>
      </c>
      <c r="AC84">
        <v>0</v>
      </c>
      <c r="AD84">
        <v>17.624571</v>
      </c>
      <c r="AE84">
        <v>47.795262000000001</v>
      </c>
      <c r="AF84">
        <v>25.738150000000001</v>
      </c>
      <c r="AG84">
        <v>19.411797</v>
      </c>
      <c r="AH84">
        <v>105.289354</v>
      </c>
      <c r="AI84">
        <v>0</v>
      </c>
      <c r="AJ84">
        <v>0</v>
      </c>
      <c r="AK84">
        <v>25.396191999999999</v>
      </c>
      <c r="AL84">
        <v>12.919347999999999</v>
      </c>
      <c r="AM84">
        <v>10.206856</v>
      </c>
      <c r="AN84">
        <v>0.57334099999999999</v>
      </c>
      <c r="AO84">
        <v>1.136957</v>
      </c>
      <c r="AP84">
        <v>5.5731190000000002</v>
      </c>
      <c r="AQ84">
        <v>60.177498999999997</v>
      </c>
      <c r="AR84">
        <v>8.5387780000000006</v>
      </c>
      <c r="AS84">
        <v>9.1037759999999999</v>
      </c>
      <c r="AT84">
        <v>19.335957000000001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41.57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2210.1366709999993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330.220305</v>
      </c>
      <c r="L85">
        <v>402.50301000000002</v>
      </c>
      <c r="M85">
        <v>88.945599999999999</v>
      </c>
      <c r="N85">
        <v>54.81756</v>
      </c>
      <c r="O85">
        <v>119.559926</v>
      </c>
      <c r="P85">
        <v>100.0638</v>
      </c>
      <c r="Q85">
        <v>5.1507240000000003</v>
      </c>
      <c r="R85">
        <v>40.982748999999998</v>
      </c>
      <c r="S85">
        <v>13.071619</v>
      </c>
      <c r="T85">
        <v>0</v>
      </c>
      <c r="U85">
        <v>404.86683599999998</v>
      </c>
      <c r="V85">
        <v>20.043552999999999</v>
      </c>
      <c r="W85">
        <v>43.720146</v>
      </c>
      <c r="X85">
        <v>95.078738000000001</v>
      </c>
      <c r="Y85">
        <v>0</v>
      </c>
      <c r="Z85">
        <v>0</v>
      </c>
      <c r="AA85">
        <v>0</v>
      </c>
      <c r="AB85">
        <v>25.465589000000001</v>
      </c>
      <c r="AC85">
        <v>0</v>
      </c>
      <c r="AD85">
        <v>8.8122849999999993</v>
      </c>
      <c r="AE85">
        <v>47.795262000000001</v>
      </c>
      <c r="AF85">
        <v>17.158766</v>
      </c>
      <c r="AG85">
        <v>19.411797</v>
      </c>
      <c r="AH85">
        <v>82.400363999999996</v>
      </c>
      <c r="AI85">
        <v>0</v>
      </c>
      <c r="AJ85">
        <v>0</v>
      </c>
      <c r="AK85">
        <v>25.396191999999999</v>
      </c>
      <c r="AL85">
        <v>12.919347999999999</v>
      </c>
      <c r="AM85">
        <v>5.1034280000000001</v>
      </c>
      <c r="AN85">
        <v>0.57334099999999999</v>
      </c>
      <c r="AO85">
        <v>1.136957</v>
      </c>
      <c r="AP85">
        <v>5.5731190000000002</v>
      </c>
      <c r="AQ85">
        <v>60.177498999999997</v>
      </c>
      <c r="AR85">
        <v>8.5387780000000006</v>
      </c>
      <c r="AS85">
        <v>9.1037759999999999</v>
      </c>
      <c r="AT85">
        <v>19.335957000000001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38.67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2106.5970239999992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330.220305</v>
      </c>
      <c r="L86">
        <v>347.39541000000003</v>
      </c>
      <c r="M86">
        <v>88.945599999999999</v>
      </c>
      <c r="N86">
        <v>54.81756</v>
      </c>
      <c r="O86">
        <v>119.559926</v>
      </c>
      <c r="P86">
        <v>100.0638</v>
      </c>
      <c r="Q86">
        <v>5.1507240000000003</v>
      </c>
      <c r="R86">
        <v>40.982748999999998</v>
      </c>
      <c r="S86">
        <v>13.071619</v>
      </c>
      <c r="T86">
        <v>0</v>
      </c>
      <c r="U86">
        <v>404.86683599999998</v>
      </c>
      <c r="V86">
        <v>20.043552999999999</v>
      </c>
      <c r="W86">
        <v>43.720146</v>
      </c>
      <c r="X86">
        <v>95.078738000000001</v>
      </c>
      <c r="Y86">
        <v>0</v>
      </c>
      <c r="Z86">
        <v>0</v>
      </c>
      <c r="AA86">
        <v>0</v>
      </c>
      <c r="AB86">
        <v>12.732794999999999</v>
      </c>
      <c r="AC86">
        <v>0</v>
      </c>
      <c r="AD86">
        <v>8.8122849999999993</v>
      </c>
      <c r="AE86">
        <v>47.795262000000001</v>
      </c>
      <c r="AF86">
        <v>17.158766</v>
      </c>
      <c r="AG86">
        <v>19.411797</v>
      </c>
      <c r="AH86">
        <v>64.089172000000005</v>
      </c>
      <c r="AI86">
        <v>0</v>
      </c>
      <c r="AJ86">
        <v>0</v>
      </c>
      <c r="AK86">
        <v>25.396191999999999</v>
      </c>
      <c r="AL86">
        <v>12.919347999999999</v>
      </c>
      <c r="AM86">
        <v>3.6084839999999998</v>
      </c>
      <c r="AN86">
        <v>0.57334099999999999</v>
      </c>
      <c r="AO86">
        <v>1.136957</v>
      </c>
      <c r="AP86">
        <v>5.5731190000000002</v>
      </c>
      <c r="AQ86">
        <v>60.177498999999997</v>
      </c>
      <c r="AR86">
        <v>8.5387780000000006</v>
      </c>
      <c r="AS86">
        <v>9.1037759999999999</v>
      </c>
      <c r="AT86">
        <v>19.335957000000001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34.799999999999997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2015.0804939999996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330.220305</v>
      </c>
      <c r="L87">
        <v>361.89740999999998</v>
      </c>
      <c r="M87">
        <v>88.945599999999999</v>
      </c>
      <c r="N87">
        <v>54.81756</v>
      </c>
      <c r="O87">
        <v>119.559926</v>
      </c>
      <c r="P87">
        <v>100.0638</v>
      </c>
      <c r="Q87">
        <v>5.1507240000000003</v>
      </c>
      <c r="R87">
        <v>40.982748999999998</v>
      </c>
      <c r="S87">
        <v>13.071619</v>
      </c>
      <c r="T87">
        <v>0</v>
      </c>
      <c r="U87">
        <v>404.86683599999998</v>
      </c>
      <c r="V87">
        <v>20.043552999999999</v>
      </c>
      <c r="W87">
        <v>43.720146</v>
      </c>
      <c r="X87">
        <v>95.078738000000001</v>
      </c>
      <c r="Y87">
        <v>0</v>
      </c>
      <c r="Z87">
        <v>0</v>
      </c>
      <c r="AA87">
        <v>0</v>
      </c>
      <c r="AB87">
        <v>12.732794999999999</v>
      </c>
      <c r="AC87">
        <v>0</v>
      </c>
      <c r="AD87">
        <v>8.8122849999999993</v>
      </c>
      <c r="AE87">
        <v>31.863507999999999</v>
      </c>
      <c r="AF87">
        <v>17.158766</v>
      </c>
      <c r="AG87">
        <v>19.411797</v>
      </c>
      <c r="AH87">
        <v>45.228644000000003</v>
      </c>
      <c r="AI87">
        <v>0</v>
      </c>
      <c r="AJ87">
        <v>0</v>
      </c>
      <c r="AK87">
        <v>25.396191999999999</v>
      </c>
      <c r="AL87">
        <v>12.919347999999999</v>
      </c>
      <c r="AM87">
        <v>0</v>
      </c>
      <c r="AN87">
        <v>0.57334099999999999</v>
      </c>
      <c r="AO87">
        <v>1.136957</v>
      </c>
      <c r="AP87">
        <v>5.5731190000000002</v>
      </c>
      <c r="AQ87">
        <v>60.177498999999997</v>
      </c>
      <c r="AR87">
        <v>8.5387780000000006</v>
      </c>
      <c r="AS87">
        <v>9.1037759999999999</v>
      </c>
      <c r="AT87">
        <v>19.335957000000001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31.9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1988.2817279999995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330.220305</v>
      </c>
      <c r="L88">
        <v>347.39541000000003</v>
      </c>
      <c r="M88">
        <v>88.945599999999999</v>
      </c>
      <c r="N88">
        <v>54.81756</v>
      </c>
      <c r="O88">
        <v>119.559926</v>
      </c>
      <c r="P88">
        <v>100.0638</v>
      </c>
      <c r="Q88">
        <v>5.1507240000000003</v>
      </c>
      <c r="R88">
        <v>40.982748999999998</v>
      </c>
      <c r="S88">
        <v>13.071619</v>
      </c>
      <c r="T88">
        <v>0</v>
      </c>
      <c r="U88">
        <v>404.86683599999998</v>
      </c>
      <c r="V88">
        <v>20.043552999999999</v>
      </c>
      <c r="W88">
        <v>43.720146</v>
      </c>
      <c r="X88">
        <v>95.078738000000001</v>
      </c>
      <c r="Y88">
        <v>0</v>
      </c>
      <c r="Z88">
        <v>0</v>
      </c>
      <c r="AA88">
        <v>0</v>
      </c>
      <c r="AB88">
        <v>12.732794999999999</v>
      </c>
      <c r="AC88">
        <v>0</v>
      </c>
      <c r="AD88">
        <v>8.8122849999999993</v>
      </c>
      <c r="AE88">
        <v>31.863507999999999</v>
      </c>
      <c r="AF88">
        <v>8.579383</v>
      </c>
      <c r="AG88">
        <v>19.411797</v>
      </c>
      <c r="AH88">
        <v>45.228644000000003</v>
      </c>
      <c r="AI88">
        <v>0</v>
      </c>
      <c r="AJ88">
        <v>0</v>
      </c>
      <c r="AK88">
        <v>25.396191999999999</v>
      </c>
      <c r="AL88">
        <v>12.919347999999999</v>
      </c>
      <c r="AM88">
        <v>0</v>
      </c>
      <c r="AN88">
        <v>0.57334099999999999</v>
      </c>
      <c r="AO88">
        <v>1.136957</v>
      </c>
      <c r="AP88">
        <v>5.5731190000000002</v>
      </c>
      <c r="AQ88">
        <v>60.177498999999997</v>
      </c>
      <c r="AR88">
        <v>12.808166</v>
      </c>
      <c r="AS88">
        <v>9.1037759999999999</v>
      </c>
      <c r="AT88">
        <v>19.335957000000001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29.97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1967.5397329999994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304.60046199999999</v>
      </c>
      <c r="L89">
        <v>347.39541000000003</v>
      </c>
      <c r="M89">
        <v>88.945599999999999</v>
      </c>
      <c r="N89">
        <v>54.81756</v>
      </c>
      <c r="O89">
        <v>119.559926</v>
      </c>
      <c r="P89">
        <v>100.0638</v>
      </c>
      <c r="Q89">
        <v>5.1507240000000003</v>
      </c>
      <c r="R89">
        <v>36.964965999999997</v>
      </c>
      <c r="S89">
        <v>13.071619</v>
      </c>
      <c r="T89">
        <v>0</v>
      </c>
      <c r="U89">
        <v>404.86683599999998</v>
      </c>
      <c r="V89">
        <v>20.043552999999999</v>
      </c>
      <c r="W89">
        <v>43.720146</v>
      </c>
      <c r="X89">
        <v>95.078738000000001</v>
      </c>
      <c r="Y89">
        <v>0</v>
      </c>
      <c r="Z89">
        <v>0</v>
      </c>
      <c r="AA89">
        <v>0</v>
      </c>
      <c r="AB89">
        <v>12.732794999999999</v>
      </c>
      <c r="AC89">
        <v>0</v>
      </c>
      <c r="AD89">
        <v>0</v>
      </c>
      <c r="AE89">
        <v>31.863507999999999</v>
      </c>
      <c r="AF89">
        <v>8.579383</v>
      </c>
      <c r="AG89">
        <v>19.411797</v>
      </c>
      <c r="AH89">
        <v>45.228644000000003</v>
      </c>
      <c r="AI89">
        <v>0</v>
      </c>
      <c r="AJ89">
        <v>0</v>
      </c>
      <c r="AK89">
        <v>25.396191999999999</v>
      </c>
      <c r="AL89">
        <v>12.919347999999999</v>
      </c>
      <c r="AM89">
        <v>0</v>
      </c>
      <c r="AN89">
        <v>0.57334099999999999</v>
      </c>
      <c r="AO89">
        <v>1.136957</v>
      </c>
      <c r="AP89">
        <v>5.5731190000000002</v>
      </c>
      <c r="AQ89">
        <v>60.177498999999997</v>
      </c>
      <c r="AR89">
        <v>48.030624000000003</v>
      </c>
      <c r="AS89">
        <v>9.1037759999999999</v>
      </c>
      <c r="AT89">
        <v>19.335957000000001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28.04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1962.3822799999991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304.04235799999998</v>
      </c>
      <c r="L90">
        <v>347.39541000000003</v>
      </c>
      <c r="M90">
        <v>88.945599999999999</v>
      </c>
      <c r="N90">
        <v>54.81756</v>
      </c>
      <c r="O90">
        <v>119.559926</v>
      </c>
      <c r="P90">
        <v>100.0638</v>
      </c>
      <c r="Q90">
        <v>5.1507240000000003</v>
      </c>
      <c r="R90">
        <v>35.407116000000002</v>
      </c>
      <c r="S90">
        <v>13.071619</v>
      </c>
      <c r="T90">
        <v>0</v>
      </c>
      <c r="U90">
        <v>404.86683599999998</v>
      </c>
      <c r="V90">
        <v>20.043552999999999</v>
      </c>
      <c r="W90">
        <v>43.720146</v>
      </c>
      <c r="X90">
        <v>95.078738000000001</v>
      </c>
      <c r="Y90">
        <v>0</v>
      </c>
      <c r="Z90">
        <v>0</v>
      </c>
      <c r="AA90">
        <v>0</v>
      </c>
      <c r="AB90">
        <v>12.732794999999999</v>
      </c>
      <c r="AC90">
        <v>0</v>
      </c>
      <c r="AD90">
        <v>0</v>
      </c>
      <c r="AE90">
        <v>31.863507999999999</v>
      </c>
      <c r="AF90">
        <v>8.579383</v>
      </c>
      <c r="AG90">
        <v>19.411797</v>
      </c>
      <c r="AH90">
        <v>20.142310999999999</v>
      </c>
      <c r="AI90">
        <v>0</v>
      </c>
      <c r="AJ90">
        <v>0</v>
      </c>
      <c r="AK90">
        <v>25.396191999999999</v>
      </c>
      <c r="AL90">
        <v>12.919347999999999</v>
      </c>
      <c r="AM90">
        <v>0</v>
      </c>
      <c r="AN90">
        <v>0.57334099999999999</v>
      </c>
      <c r="AO90">
        <v>1.136957</v>
      </c>
      <c r="AP90">
        <v>5.5731190000000002</v>
      </c>
      <c r="AQ90">
        <v>45.133124000000002</v>
      </c>
      <c r="AR90">
        <v>48.030624000000003</v>
      </c>
      <c r="AS90">
        <v>9.1037759999999999</v>
      </c>
      <c r="AT90">
        <v>19.335957000000001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26.1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1918.1956179999993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308.87635799999998</v>
      </c>
      <c r="L91">
        <v>379.61895099999998</v>
      </c>
      <c r="M91">
        <v>88.945599999999999</v>
      </c>
      <c r="N91">
        <v>54.81756</v>
      </c>
      <c r="O91">
        <v>119.559926</v>
      </c>
      <c r="P91">
        <v>100.0638</v>
      </c>
      <c r="Q91">
        <v>5.1507240000000003</v>
      </c>
      <c r="R91">
        <v>35.407116000000002</v>
      </c>
      <c r="S91">
        <v>13.071619</v>
      </c>
      <c r="T91">
        <v>0</v>
      </c>
      <c r="U91">
        <v>404.86683599999998</v>
      </c>
      <c r="V91">
        <v>20.043552999999999</v>
      </c>
      <c r="W91">
        <v>43.720146</v>
      </c>
      <c r="X91">
        <v>95.078738000000001</v>
      </c>
      <c r="Y91">
        <v>0</v>
      </c>
      <c r="Z91">
        <v>0</v>
      </c>
      <c r="AA91">
        <v>0</v>
      </c>
      <c r="AB91">
        <v>12.732794999999999</v>
      </c>
      <c r="AC91">
        <v>0</v>
      </c>
      <c r="AD91">
        <v>0</v>
      </c>
      <c r="AE91">
        <v>15.931754</v>
      </c>
      <c r="AF91">
        <v>8.579383</v>
      </c>
      <c r="AG91">
        <v>19.411797</v>
      </c>
      <c r="AH91">
        <v>20.142310999999999</v>
      </c>
      <c r="AI91">
        <v>0</v>
      </c>
      <c r="AJ91">
        <v>0</v>
      </c>
      <c r="AK91">
        <v>25.396191999999999</v>
      </c>
      <c r="AL91">
        <v>12.919347999999999</v>
      </c>
      <c r="AM91">
        <v>0</v>
      </c>
      <c r="AN91">
        <v>0.57334099999999999</v>
      </c>
      <c r="AO91">
        <v>1.136957</v>
      </c>
      <c r="AP91">
        <v>5.5731190000000002</v>
      </c>
      <c r="AQ91">
        <v>45.072215999999997</v>
      </c>
      <c r="AR91">
        <v>8.5387780000000006</v>
      </c>
      <c r="AS91">
        <v>9.1037759999999999</v>
      </c>
      <c r="AT91">
        <v>19.335957000000001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26.1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1899.7686509999996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330.220305</v>
      </c>
      <c r="L92">
        <v>379.61895099999998</v>
      </c>
      <c r="M92">
        <v>88.945599999999999</v>
      </c>
      <c r="N92">
        <v>54.81756</v>
      </c>
      <c r="O92">
        <v>119.559926</v>
      </c>
      <c r="P92">
        <v>100.0638</v>
      </c>
      <c r="Q92">
        <v>5.1507240000000003</v>
      </c>
      <c r="R92">
        <v>35.407116000000002</v>
      </c>
      <c r="S92">
        <v>13.071619</v>
      </c>
      <c r="T92">
        <v>0</v>
      </c>
      <c r="U92">
        <v>404.86683599999998</v>
      </c>
      <c r="V92">
        <v>20.043552999999999</v>
      </c>
      <c r="W92">
        <v>43.720146</v>
      </c>
      <c r="X92">
        <v>95.078738000000001</v>
      </c>
      <c r="Y92">
        <v>0</v>
      </c>
      <c r="Z92">
        <v>0</v>
      </c>
      <c r="AA92">
        <v>0</v>
      </c>
      <c r="AB92">
        <v>12.732794999999999</v>
      </c>
      <c r="AC92">
        <v>0</v>
      </c>
      <c r="AD92">
        <v>0</v>
      </c>
      <c r="AE92">
        <v>15.931754</v>
      </c>
      <c r="AF92">
        <v>8.579383</v>
      </c>
      <c r="AG92">
        <v>19.411797</v>
      </c>
      <c r="AH92">
        <v>20.142310999999999</v>
      </c>
      <c r="AI92">
        <v>0</v>
      </c>
      <c r="AJ92">
        <v>0</v>
      </c>
      <c r="AK92">
        <v>25.396191999999999</v>
      </c>
      <c r="AL92">
        <v>12.919347999999999</v>
      </c>
      <c r="AM92">
        <v>0</v>
      </c>
      <c r="AN92">
        <v>0.57334099999999999</v>
      </c>
      <c r="AO92">
        <v>1.136957</v>
      </c>
      <c r="AP92">
        <v>5.5731190000000002</v>
      </c>
      <c r="AQ92">
        <v>45.072215999999997</v>
      </c>
      <c r="AR92">
        <v>8.5387780000000006</v>
      </c>
      <c r="AS92">
        <v>9.1037759999999999</v>
      </c>
      <c r="AT92">
        <v>19.335957000000001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20.3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1915.3125979999995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325.69626099999999</v>
      </c>
      <c r="L93">
        <v>379.61895099999998</v>
      </c>
      <c r="M93">
        <v>88.945599999999999</v>
      </c>
      <c r="N93">
        <v>54.81756</v>
      </c>
      <c r="O93">
        <v>119.559926</v>
      </c>
      <c r="P93">
        <v>100.0638</v>
      </c>
      <c r="Q93">
        <v>5.1507240000000003</v>
      </c>
      <c r="R93">
        <v>34.210025000000002</v>
      </c>
      <c r="S93">
        <v>13.071619</v>
      </c>
      <c r="T93">
        <v>0</v>
      </c>
      <c r="U93">
        <v>404.86683599999998</v>
      </c>
      <c r="V93">
        <v>20.043552999999999</v>
      </c>
      <c r="W93">
        <v>43.720146</v>
      </c>
      <c r="X93">
        <v>95.078738000000001</v>
      </c>
      <c r="Y93">
        <v>0</v>
      </c>
      <c r="Z93">
        <v>0</v>
      </c>
      <c r="AA93">
        <v>0</v>
      </c>
      <c r="AB93">
        <v>12.732794999999999</v>
      </c>
      <c r="AC93">
        <v>0</v>
      </c>
      <c r="AD93">
        <v>0</v>
      </c>
      <c r="AE93">
        <v>15.931754</v>
      </c>
      <c r="AF93">
        <v>8.579383</v>
      </c>
      <c r="AG93">
        <v>19.411797</v>
      </c>
      <c r="AH93">
        <v>20.142310999999999</v>
      </c>
      <c r="AI93">
        <v>0</v>
      </c>
      <c r="AJ93">
        <v>0</v>
      </c>
      <c r="AK93">
        <v>25.396191999999999</v>
      </c>
      <c r="AL93">
        <v>12.919347999999999</v>
      </c>
      <c r="AM93">
        <v>0</v>
      </c>
      <c r="AN93">
        <v>0.57334099999999999</v>
      </c>
      <c r="AO93">
        <v>1.136957</v>
      </c>
      <c r="AP93">
        <v>5.5731190000000002</v>
      </c>
      <c r="AQ93">
        <v>30.088750000000001</v>
      </c>
      <c r="AR93">
        <v>6.404083</v>
      </c>
      <c r="AS93">
        <v>9.1037759999999999</v>
      </c>
      <c r="AT93">
        <v>19.335957000000001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19.34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1891.5133019999994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325.69626099999999</v>
      </c>
      <c r="L94">
        <v>379.61895099999998</v>
      </c>
      <c r="M94">
        <v>88.945599999999999</v>
      </c>
      <c r="N94">
        <v>54.81756</v>
      </c>
      <c r="O94">
        <v>119.559926</v>
      </c>
      <c r="P94">
        <v>100.0638</v>
      </c>
      <c r="Q94">
        <v>5.1507240000000003</v>
      </c>
      <c r="R94">
        <v>34.210025000000002</v>
      </c>
      <c r="S94">
        <v>13.071619</v>
      </c>
      <c r="T94">
        <v>0</v>
      </c>
      <c r="U94">
        <v>404.86683599999998</v>
      </c>
      <c r="V94">
        <v>20.043552999999999</v>
      </c>
      <c r="W94">
        <v>43.720146</v>
      </c>
      <c r="X94">
        <v>95.078738000000001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15.931754</v>
      </c>
      <c r="AF94">
        <v>8.579383</v>
      </c>
      <c r="AG94">
        <v>19.411797</v>
      </c>
      <c r="AH94">
        <v>20.142310999999999</v>
      </c>
      <c r="AI94">
        <v>0</v>
      </c>
      <c r="AJ94">
        <v>0</v>
      </c>
      <c r="AK94">
        <v>25.396191999999999</v>
      </c>
      <c r="AL94">
        <v>12.919347999999999</v>
      </c>
      <c r="AM94">
        <v>0</v>
      </c>
      <c r="AN94">
        <v>0.57334099999999999</v>
      </c>
      <c r="AO94">
        <v>1.136957</v>
      </c>
      <c r="AP94">
        <v>5.5731190000000002</v>
      </c>
      <c r="AQ94">
        <v>30.088750000000001</v>
      </c>
      <c r="AR94">
        <v>6.404083</v>
      </c>
      <c r="AS94">
        <v>9.1037759999999999</v>
      </c>
      <c r="AT94">
        <v>19.335957000000001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16.440000000000001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1875.8805069999996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325.69626099999999</v>
      </c>
      <c r="L95">
        <v>379.61895099999998</v>
      </c>
      <c r="M95">
        <v>88.945599999999999</v>
      </c>
      <c r="N95">
        <v>54.81756</v>
      </c>
      <c r="O95">
        <v>119.559926</v>
      </c>
      <c r="P95">
        <v>100.0638</v>
      </c>
      <c r="Q95">
        <v>5.1507240000000003</v>
      </c>
      <c r="R95">
        <v>34.210025000000002</v>
      </c>
      <c r="S95">
        <v>13.071619</v>
      </c>
      <c r="T95">
        <v>0</v>
      </c>
      <c r="U95">
        <v>404.86683599999998</v>
      </c>
      <c r="V95">
        <v>20.043552999999999</v>
      </c>
      <c r="W95">
        <v>43.720146</v>
      </c>
      <c r="X95">
        <v>95.078738000000001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15.931754</v>
      </c>
      <c r="AF95">
        <v>8.579383</v>
      </c>
      <c r="AG95">
        <v>19.411797</v>
      </c>
      <c r="AH95">
        <v>20.142310999999999</v>
      </c>
      <c r="AI95">
        <v>0</v>
      </c>
      <c r="AJ95">
        <v>0</v>
      </c>
      <c r="AK95">
        <v>25.396191999999999</v>
      </c>
      <c r="AL95">
        <v>12.919347999999999</v>
      </c>
      <c r="AM95">
        <v>0</v>
      </c>
      <c r="AN95">
        <v>0.57334099999999999</v>
      </c>
      <c r="AO95">
        <v>1.136957</v>
      </c>
      <c r="AP95">
        <v>5.5731190000000002</v>
      </c>
      <c r="AQ95">
        <v>30.088750000000001</v>
      </c>
      <c r="AR95">
        <v>6.404083</v>
      </c>
      <c r="AS95">
        <v>9.1037759999999999</v>
      </c>
      <c r="AT95">
        <v>19.335957000000001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14.5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1873.9405069999996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325.69626099999999</v>
      </c>
      <c r="L96">
        <v>379.61895099999998</v>
      </c>
      <c r="M96">
        <v>88.945599999999999</v>
      </c>
      <c r="N96">
        <v>54.81756</v>
      </c>
      <c r="O96">
        <v>119.559926</v>
      </c>
      <c r="P96">
        <v>100.0638</v>
      </c>
      <c r="Q96">
        <v>5.1507240000000003</v>
      </c>
      <c r="R96">
        <v>34.210025000000002</v>
      </c>
      <c r="S96">
        <v>13.071619</v>
      </c>
      <c r="T96">
        <v>0</v>
      </c>
      <c r="U96">
        <v>404.86683599999998</v>
      </c>
      <c r="V96">
        <v>20.043552999999999</v>
      </c>
      <c r="W96">
        <v>43.720146</v>
      </c>
      <c r="X96">
        <v>95.078738000000001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15.931754</v>
      </c>
      <c r="AF96">
        <v>8.579383</v>
      </c>
      <c r="AG96">
        <v>19.411797</v>
      </c>
      <c r="AH96">
        <v>20.142310999999999</v>
      </c>
      <c r="AI96">
        <v>0</v>
      </c>
      <c r="AJ96">
        <v>0</v>
      </c>
      <c r="AK96">
        <v>25.396191999999999</v>
      </c>
      <c r="AL96">
        <v>12.919347999999999</v>
      </c>
      <c r="AM96">
        <v>0</v>
      </c>
      <c r="AN96">
        <v>0.57334099999999999</v>
      </c>
      <c r="AO96">
        <v>1.136957</v>
      </c>
      <c r="AP96">
        <v>5.5731190000000002</v>
      </c>
      <c r="AQ96">
        <v>30.088750000000001</v>
      </c>
      <c r="AR96">
        <v>6.404083</v>
      </c>
      <c r="AS96">
        <v>8.7136139999999997</v>
      </c>
      <c r="AT96">
        <v>19.335957000000001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11.6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1870.6503449999996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325.69626099999999</v>
      </c>
      <c r="L97">
        <v>379.61895099999998</v>
      </c>
      <c r="M97">
        <v>88.945599999999999</v>
      </c>
      <c r="N97">
        <v>54.81756</v>
      </c>
      <c r="O97">
        <v>119.559926</v>
      </c>
      <c r="P97">
        <v>100.0638</v>
      </c>
      <c r="Q97">
        <v>6.6885029999999999</v>
      </c>
      <c r="R97">
        <v>34.210025000000002</v>
      </c>
      <c r="S97">
        <v>17.686252</v>
      </c>
      <c r="T97">
        <v>0</v>
      </c>
      <c r="U97">
        <v>404.86683599999998</v>
      </c>
      <c r="V97">
        <v>20.043552999999999</v>
      </c>
      <c r="W97">
        <v>43.720146</v>
      </c>
      <c r="X97">
        <v>95.078738000000001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15.931754</v>
      </c>
      <c r="AF97">
        <v>8.579383</v>
      </c>
      <c r="AG97">
        <v>19.411797</v>
      </c>
      <c r="AH97">
        <v>20.142310999999999</v>
      </c>
      <c r="AI97">
        <v>0</v>
      </c>
      <c r="AJ97">
        <v>0</v>
      </c>
      <c r="AK97">
        <v>25.396191999999999</v>
      </c>
      <c r="AL97">
        <v>12.357638</v>
      </c>
      <c r="AM97">
        <v>0</v>
      </c>
      <c r="AN97">
        <v>0.57334099999999999</v>
      </c>
      <c r="AO97">
        <v>1.136957</v>
      </c>
      <c r="AP97">
        <v>4.9538830000000003</v>
      </c>
      <c r="AQ97">
        <v>30.088750000000001</v>
      </c>
      <c r="AR97">
        <v>6.404083</v>
      </c>
      <c r="AS97">
        <v>8.7136139999999997</v>
      </c>
      <c r="AT97">
        <v>19.335957000000001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10.63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1874.6518109999997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325.69626099999999</v>
      </c>
      <c r="L98">
        <v>379.61895099999998</v>
      </c>
      <c r="M98">
        <v>88.945599999999999</v>
      </c>
      <c r="N98">
        <v>54.81756</v>
      </c>
      <c r="O98">
        <v>119.559926</v>
      </c>
      <c r="P98">
        <v>100.0638</v>
      </c>
      <c r="Q98">
        <v>6.6951869999999998</v>
      </c>
      <c r="R98">
        <v>34.210025000000002</v>
      </c>
      <c r="S98">
        <v>17.686252</v>
      </c>
      <c r="T98">
        <v>0</v>
      </c>
      <c r="U98">
        <v>404.86683599999998</v>
      </c>
      <c r="V98">
        <v>20.043552999999999</v>
      </c>
      <c r="W98">
        <v>43.720146</v>
      </c>
      <c r="X98">
        <v>95.078738000000001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15.931754</v>
      </c>
      <c r="AF98">
        <v>8.579383</v>
      </c>
      <c r="AG98">
        <v>19.411797</v>
      </c>
      <c r="AH98">
        <v>20.142310999999999</v>
      </c>
      <c r="AI98">
        <v>0</v>
      </c>
      <c r="AJ98">
        <v>0</v>
      </c>
      <c r="AK98">
        <v>25.396191999999999</v>
      </c>
      <c r="AL98">
        <v>12.357638</v>
      </c>
      <c r="AM98">
        <v>0</v>
      </c>
      <c r="AN98">
        <v>0.57334099999999999</v>
      </c>
      <c r="AO98">
        <v>1.136957</v>
      </c>
      <c r="AP98">
        <v>4.9538830000000003</v>
      </c>
      <c r="AQ98">
        <v>30.088750000000001</v>
      </c>
      <c r="AR98">
        <v>6.404083</v>
      </c>
      <c r="AS98">
        <v>8.7136139999999997</v>
      </c>
      <c r="AT98">
        <v>16.167677000000001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8.6999999999999993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1869.5602149999995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7.5213214115000033</v>
      </c>
      <c r="L99">
        <f t="shared" si="2"/>
        <v>11.323650961249982</v>
      </c>
      <c r="M99">
        <f t="shared" si="2"/>
        <v>2.1344629519999994</v>
      </c>
      <c r="N99">
        <f t="shared" si="2"/>
        <v>1.3156214400000015</v>
      </c>
      <c r="O99">
        <f t="shared" si="2"/>
        <v>2.8694382239999983</v>
      </c>
      <c r="P99">
        <f t="shared" si="2"/>
        <v>2.3653485354999964</v>
      </c>
      <c r="Q99">
        <f t="shared" si="2"/>
        <v>0.14364448050000003</v>
      </c>
      <c r="R99">
        <f t="shared" si="2"/>
        <v>0.88611300399999882</v>
      </c>
      <c r="S99">
        <f t="shared" si="2"/>
        <v>0.36692837550000007</v>
      </c>
      <c r="T99">
        <f t="shared" si="2"/>
        <v>0</v>
      </c>
      <c r="U99">
        <f t="shared" si="2"/>
        <v>9.6779609282500179</v>
      </c>
      <c r="V99">
        <f t="shared" si="2"/>
        <v>0.47211795674999985</v>
      </c>
      <c r="W99">
        <f t="shared" si="2"/>
        <v>1.0456495950000011</v>
      </c>
      <c r="X99">
        <f t="shared" si="2"/>
        <v>2.2818516390000019</v>
      </c>
      <c r="Y99">
        <f t="shared" si="2"/>
        <v>0</v>
      </c>
      <c r="Z99">
        <f t="shared" si="2"/>
        <v>6.7297012249999982E-2</v>
      </c>
      <c r="AA99">
        <f t="shared" si="2"/>
        <v>0.13747055875</v>
      </c>
      <c r="AB99">
        <f t="shared" si="2"/>
        <v>0.24192310025000013</v>
      </c>
      <c r="AC99">
        <f t="shared" si="2"/>
        <v>6.1233602000000012E-2</v>
      </c>
      <c r="AD99">
        <f t="shared" si="2"/>
        <v>0.16232484849999992</v>
      </c>
      <c r="AE99">
        <f t="shared" si="2"/>
        <v>0.62532134449999999</v>
      </c>
      <c r="AF99">
        <f t="shared" si="2"/>
        <v>0.32344274250000005</v>
      </c>
      <c r="AG99">
        <f t="shared" si="2"/>
        <v>0.46588312799999959</v>
      </c>
      <c r="AH99">
        <f t="shared" si="2"/>
        <v>1.0007066395000006</v>
      </c>
      <c r="AI99">
        <f t="shared" si="2"/>
        <v>7.6210890000000003E-2</v>
      </c>
      <c r="AJ99">
        <f t="shared" si="2"/>
        <v>0</v>
      </c>
      <c r="AK99">
        <f t="shared" si="2"/>
        <v>0.60950860800000006</v>
      </c>
      <c r="AL99">
        <f t="shared" si="2"/>
        <v>0.48630111924999897</v>
      </c>
      <c r="AM99">
        <f t="shared" si="2"/>
        <v>6.4447531500000016E-2</v>
      </c>
      <c r="AN99">
        <f t="shared" si="2"/>
        <v>1.3760183999999984E-2</v>
      </c>
      <c r="AO99">
        <f t="shared" si="2"/>
        <v>2.9702997999999956E-2</v>
      </c>
      <c r="AP99">
        <f t="shared" si="2"/>
        <v>0.14397223200000017</v>
      </c>
      <c r="AQ99">
        <f t="shared" si="2"/>
        <v>0.63466552724999925</v>
      </c>
      <c r="AR99">
        <f t="shared" si="2"/>
        <v>0.32991701949999991</v>
      </c>
      <c r="AS99">
        <f t="shared" si="2"/>
        <v>0.28537736050000001</v>
      </c>
      <c r="AT99">
        <f t="shared" si="2"/>
        <v>0.45157366175000008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0.97789500000000018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49.593044611249987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>
      <c r="A2" s="216"/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45230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5">
        <v>41.53</v>
      </c>
      <c r="C2" s="145">
        <v>22.74</v>
      </c>
      <c r="D2" s="145">
        <v>29.67</v>
      </c>
      <c r="E2" s="145">
        <v>4.95</v>
      </c>
      <c r="F2" s="145">
        <v>0</v>
      </c>
      <c r="G2" s="145">
        <v>0</v>
      </c>
      <c r="H2" s="1">
        <f>SUM(B2:G2)+I2</f>
        <v>100</v>
      </c>
      <c r="I2" s="145">
        <v>1.1100000000000001</v>
      </c>
      <c r="J2" s="24">
        <v>1</v>
      </c>
      <c r="L2" s="34" t="s">
        <v>379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6">
        <v>38.912500000000001</v>
      </c>
      <c r="C4" s="145">
        <v>22.5</v>
      </c>
      <c r="D4" s="146">
        <v>27.1875</v>
      </c>
      <c r="E4" s="146">
        <v>9.1199999999999992</v>
      </c>
      <c r="F4" s="145">
        <v>2.2749999999999999</v>
      </c>
      <c r="G4" s="146">
        <v>0</v>
      </c>
      <c r="H4" s="1">
        <f t="shared" si="0"/>
        <v>99.995000000000005</v>
      </c>
      <c r="J4" s="24">
        <v>3</v>
      </c>
      <c r="L4" t="s">
        <v>405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>
      <c r="A2" s="216"/>
      <c r="K2" t="s">
        <v>14</v>
      </c>
      <c r="L2" t="s">
        <v>18</v>
      </c>
      <c r="Q2" t="s">
        <v>38</v>
      </c>
      <c r="R2" t="s">
        <v>39</v>
      </c>
      <c r="S2" t="s">
        <v>40</v>
      </c>
      <c r="V2" t="s">
        <v>17</v>
      </c>
      <c r="W2" t="s">
        <v>19</v>
      </c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50</v>
      </c>
      <c r="W45">
        <v>25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50</v>
      </c>
      <c r="W46">
        <v>25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50</v>
      </c>
      <c r="W47">
        <v>25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50</v>
      </c>
      <c r="W48">
        <v>25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50</v>
      </c>
      <c r="W49">
        <v>25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50</v>
      </c>
      <c r="W50">
        <v>25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50</v>
      </c>
      <c r="W51">
        <v>25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50</v>
      </c>
      <c r="W52">
        <v>25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50</v>
      </c>
      <c r="W53">
        <v>25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50</v>
      </c>
      <c r="W54">
        <v>25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50</v>
      </c>
      <c r="W55">
        <v>25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50</v>
      </c>
      <c r="W56">
        <v>25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50</v>
      </c>
      <c r="W57">
        <v>25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50</v>
      </c>
      <c r="W58">
        <v>25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4.7789599999999997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4.7789599999999997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2.7346360000000001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2.7346360000000001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0.98696499999999998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0.96792199999999995</v>
      </c>
      <c r="S68">
        <v>14.873706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16.828593000000001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0.98696499999999998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0.96792199999999995</v>
      </c>
      <c r="S69">
        <v>0.881552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2.8364389999999999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0.98696499999999998</v>
      </c>
      <c r="L70">
        <v>0</v>
      </c>
      <c r="M70">
        <v>0</v>
      </c>
      <c r="N70">
        <v>0</v>
      </c>
      <c r="O70">
        <v>0</v>
      </c>
      <c r="P70">
        <v>0</v>
      </c>
      <c r="Q70">
        <v>26.783116</v>
      </c>
      <c r="R70">
        <v>0.96792199999999995</v>
      </c>
      <c r="S70">
        <v>0.881552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29.619555000000002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0.98696499999999998</v>
      </c>
      <c r="L71">
        <v>0</v>
      </c>
      <c r="M71">
        <v>0</v>
      </c>
      <c r="N71">
        <v>0</v>
      </c>
      <c r="O71">
        <v>0</v>
      </c>
      <c r="P71">
        <v>0</v>
      </c>
      <c r="Q71">
        <v>5.4865510000000004</v>
      </c>
      <c r="R71">
        <v>0.96792199999999995</v>
      </c>
      <c r="S71">
        <v>7.5339510000000001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14.975389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0.98696499999999998</v>
      </c>
      <c r="L72">
        <v>0</v>
      </c>
      <c r="M72">
        <v>0</v>
      </c>
      <c r="N72">
        <v>0</v>
      </c>
      <c r="O72">
        <v>0</v>
      </c>
      <c r="P72">
        <v>0</v>
      </c>
      <c r="Q72">
        <v>5.4865510000000004</v>
      </c>
      <c r="R72">
        <v>0.96792199999999995</v>
      </c>
      <c r="S72">
        <v>7.5339510000000001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14.975389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0.98696499999999998</v>
      </c>
      <c r="L73">
        <v>0</v>
      </c>
      <c r="M73">
        <v>0</v>
      </c>
      <c r="N73">
        <v>0</v>
      </c>
      <c r="O73">
        <v>0</v>
      </c>
      <c r="P73">
        <v>0</v>
      </c>
      <c r="Q73">
        <v>5.4865510000000004</v>
      </c>
      <c r="R73">
        <v>0.96792199999999995</v>
      </c>
      <c r="S73">
        <v>7.5339510000000001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14.975389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0.98696499999999998</v>
      </c>
      <c r="L74">
        <v>0</v>
      </c>
      <c r="M74">
        <v>0</v>
      </c>
      <c r="N74">
        <v>0</v>
      </c>
      <c r="O74">
        <v>0</v>
      </c>
      <c r="P74">
        <v>0</v>
      </c>
      <c r="Q74">
        <v>5.4865510000000004</v>
      </c>
      <c r="R74">
        <v>0.96792199999999995</v>
      </c>
      <c r="S74">
        <v>7.5339510000000001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14.975389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0.98696499999999998</v>
      </c>
      <c r="L75">
        <v>0</v>
      </c>
      <c r="M75">
        <v>0</v>
      </c>
      <c r="N75">
        <v>0</v>
      </c>
      <c r="O75">
        <v>0</v>
      </c>
      <c r="P75">
        <v>0</v>
      </c>
      <c r="Q75">
        <v>5.4865510000000004</v>
      </c>
      <c r="R75">
        <v>0.96792199999999995</v>
      </c>
      <c r="S75">
        <v>7.5339510000000001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14.975389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0.98696499999999998</v>
      </c>
      <c r="L76">
        <v>0</v>
      </c>
      <c r="M76">
        <v>0</v>
      </c>
      <c r="N76">
        <v>0</v>
      </c>
      <c r="O76">
        <v>0</v>
      </c>
      <c r="P76">
        <v>0</v>
      </c>
      <c r="Q76">
        <v>5.4865510000000004</v>
      </c>
      <c r="R76">
        <v>0.96792199999999995</v>
      </c>
      <c r="S76">
        <v>7.5339510000000001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14.975389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4.5676870000000003</v>
      </c>
      <c r="R77">
        <v>0</v>
      </c>
      <c r="S77">
        <v>6.8694740000000003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11.437161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4.5676870000000003</v>
      </c>
      <c r="R78">
        <v>0</v>
      </c>
      <c r="S78">
        <v>6.8694740000000003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11.437161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4.5676870000000003</v>
      </c>
      <c r="R79">
        <v>0</v>
      </c>
      <c r="S79">
        <v>6.8694740000000003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11.437161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4.5676870000000003</v>
      </c>
      <c r="R80">
        <v>0</v>
      </c>
      <c r="S80">
        <v>6.8694740000000003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11.437161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1.7706379999999999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1.7706379999999999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2.9043302499999995E-3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1.9935952000000003E-2</v>
      </c>
      <c r="R99">
        <f t="shared" si="2"/>
        <v>2.1778244999999998E-3</v>
      </c>
      <c r="S99">
        <f t="shared" si="2"/>
        <v>2.2329603E-2</v>
      </c>
      <c r="T99">
        <f t="shared" si="2"/>
        <v>0</v>
      </c>
      <c r="U99">
        <f t="shared" si="2"/>
        <v>0</v>
      </c>
      <c r="V99">
        <f t="shared" si="2"/>
        <v>0.17499999999999999</v>
      </c>
      <c r="W99">
        <f t="shared" si="2"/>
        <v>8.8694739999999994E-2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0.31104244974999995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tabSelected="1" zoomScale="85" zoomScaleNormal="85" workbookViewId="0">
      <pane xSplit="1" ySplit="2" topLeftCell="Z87" activePane="bottomRight" state="frozen"/>
      <selection sqref="A1:D35"/>
      <selection pane="topRight" sqref="A1:D35"/>
      <selection pane="bottomLeft" sqref="A1:D35"/>
      <selection pane="bottomRight" activeCell="AQ111" sqref="AQ111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45230</v>
      </c>
      <c r="B1" s="34" t="s">
        <v>495</v>
      </c>
      <c r="C1" s="34" t="s">
        <v>496</v>
      </c>
      <c r="D1" s="93" t="s">
        <v>314</v>
      </c>
      <c r="E1" s="34" t="s">
        <v>497</v>
      </c>
      <c r="F1" s="34"/>
      <c r="G1" s="34"/>
      <c r="H1" s="34"/>
      <c r="I1" s="34"/>
      <c r="J1" s="37" t="s">
        <v>498</v>
      </c>
      <c r="K1" s="37" t="s">
        <v>499</v>
      </c>
      <c r="L1" s="37" t="s">
        <v>500</v>
      </c>
      <c r="M1" t="s">
        <v>501</v>
      </c>
      <c r="N1" t="s">
        <v>502</v>
      </c>
      <c r="O1" t="s">
        <v>503</v>
      </c>
      <c r="P1" t="s">
        <v>504</v>
      </c>
      <c r="Q1" t="s">
        <v>505</v>
      </c>
      <c r="R1" s="93" t="s">
        <v>506</v>
      </c>
      <c r="S1" s="93" t="s">
        <v>507</v>
      </c>
      <c r="T1" s="93" t="s">
        <v>508</v>
      </c>
      <c r="U1" t="s">
        <v>509</v>
      </c>
      <c r="V1" t="s">
        <v>338</v>
      </c>
      <c r="W1" t="s">
        <v>510</v>
      </c>
      <c r="X1" t="s">
        <v>511</v>
      </c>
      <c r="Y1" t="s">
        <v>512</v>
      </c>
      <c r="Z1" t="s">
        <v>513</v>
      </c>
      <c r="AA1" t="s">
        <v>514</v>
      </c>
      <c r="AB1" t="s">
        <v>515</v>
      </c>
      <c r="AC1" t="s">
        <v>516</v>
      </c>
      <c r="AD1" s="150" t="s">
        <v>517</v>
      </c>
      <c r="AE1" s="150" t="s">
        <v>525</v>
      </c>
      <c r="AF1" s="150" t="s">
        <v>524</v>
      </c>
      <c r="AG1" s="66" t="s">
        <v>518</v>
      </c>
      <c r="AH1" s="66" t="s">
        <v>519</v>
      </c>
      <c r="AI1" s="66" t="s">
        <v>520</v>
      </c>
      <c r="AJ1" t="s">
        <v>521</v>
      </c>
      <c r="AK1" s="149" t="s">
        <v>522</v>
      </c>
      <c r="AL1" s="149" t="s">
        <v>523</v>
      </c>
    </row>
    <row r="2" spans="1:38">
      <c r="A2" s="25" t="s">
        <v>44</v>
      </c>
      <c r="B2" s="34" t="s">
        <v>495</v>
      </c>
      <c r="C2" s="34" t="s">
        <v>496</v>
      </c>
      <c r="D2" s="93"/>
      <c r="E2" s="34" t="s">
        <v>497</v>
      </c>
      <c r="F2" s="34"/>
      <c r="G2" s="34"/>
      <c r="H2" s="34"/>
      <c r="I2" s="34"/>
      <c r="J2" s="37" t="s">
        <v>498</v>
      </c>
      <c r="K2" s="37" t="s">
        <v>499</v>
      </c>
      <c r="L2" s="37" t="s">
        <v>500</v>
      </c>
      <c r="M2" t="s">
        <v>501</v>
      </c>
      <c r="N2" t="s">
        <v>502</v>
      </c>
      <c r="O2" t="s">
        <v>503</v>
      </c>
      <c r="P2" t="s">
        <v>504</v>
      </c>
      <c r="Q2" t="s">
        <v>505</v>
      </c>
      <c r="R2" s="93" t="s">
        <v>506</v>
      </c>
      <c r="S2" s="93" t="s">
        <v>507</v>
      </c>
      <c r="T2" s="93" t="s">
        <v>508</v>
      </c>
      <c r="U2" t="s">
        <v>509</v>
      </c>
      <c r="V2" t="s">
        <v>338</v>
      </c>
      <c r="W2" t="s">
        <v>510</v>
      </c>
      <c r="X2" t="s">
        <v>511</v>
      </c>
      <c r="Y2" t="s">
        <v>512</v>
      </c>
      <c r="Z2" t="s">
        <v>513</v>
      </c>
      <c r="AA2" t="s">
        <v>514</v>
      </c>
      <c r="AB2" t="s">
        <v>515</v>
      </c>
      <c r="AC2" t="s">
        <v>516</v>
      </c>
      <c r="AD2" t="s">
        <v>517</v>
      </c>
      <c r="AE2" t="s">
        <v>525</v>
      </c>
      <c r="AF2" t="s">
        <v>524</v>
      </c>
      <c r="AG2" t="s">
        <v>518</v>
      </c>
      <c r="AH2" t="s">
        <v>519</v>
      </c>
      <c r="AI2" t="s">
        <v>520</v>
      </c>
      <c r="AJ2" t="s">
        <v>521</v>
      </c>
      <c r="AK2" t="s">
        <v>522</v>
      </c>
      <c r="AL2" t="s">
        <v>523</v>
      </c>
    </row>
    <row r="3" spans="1:38">
      <c r="A3" t="s">
        <v>45</v>
      </c>
      <c r="B3" s="34">
        <v>237.83</v>
      </c>
      <c r="C3" s="34">
        <v>74.13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117.95</v>
      </c>
      <c r="N3">
        <v>93.78</v>
      </c>
      <c r="O3">
        <v>101.26</v>
      </c>
      <c r="P3">
        <v>2.25</v>
      </c>
      <c r="Q3">
        <v>7.21</v>
      </c>
      <c r="R3" s="93">
        <v>0</v>
      </c>
      <c r="S3" s="93">
        <v>0</v>
      </c>
      <c r="T3" s="93">
        <v>0</v>
      </c>
      <c r="U3">
        <v>2.31</v>
      </c>
      <c r="V3">
        <v>0</v>
      </c>
      <c r="W3">
        <v>2.75</v>
      </c>
      <c r="X3">
        <v>22.5</v>
      </c>
      <c r="Y3">
        <v>7.5</v>
      </c>
      <c r="Z3">
        <v>7.5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6</v>
      </c>
      <c r="AH3">
        <v>26.85</v>
      </c>
      <c r="AI3">
        <v>26.85</v>
      </c>
      <c r="AJ3">
        <v>27.07</v>
      </c>
      <c r="AK3">
        <v>0</v>
      </c>
      <c r="AL3">
        <v>0</v>
      </c>
    </row>
    <row r="4" spans="1:38">
      <c r="A4" t="s">
        <v>46</v>
      </c>
      <c r="B4" s="34">
        <v>237.83</v>
      </c>
      <c r="C4" s="34">
        <v>74.13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67.680000000000007</v>
      </c>
      <c r="N4">
        <v>93.78</v>
      </c>
      <c r="O4">
        <v>101.26</v>
      </c>
      <c r="P4">
        <v>2.25</v>
      </c>
      <c r="Q4">
        <v>7.21</v>
      </c>
      <c r="R4" s="93">
        <v>0</v>
      </c>
      <c r="S4" s="93">
        <v>0</v>
      </c>
      <c r="T4" s="93">
        <v>0</v>
      </c>
      <c r="U4">
        <v>2.31</v>
      </c>
      <c r="V4">
        <v>0</v>
      </c>
      <c r="W4">
        <v>2.75</v>
      </c>
      <c r="X4">
        <v>22.5</v>
      </c>
      <c r="Y4">
        <v>7.5</v>
      </c>
      <c r="Z4">
        <v>7.5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6</v>
      </c>
      <c r="AH4">
        <v>26.07</v>
      </c>
      <c r="AI4">
        <v>26.07</v>
      </c>
      <c r="AJ4">
        <v>27.07</v>
      </c>
      <c r="AK4">
        <v>0</v>
      </c>
      <c r="AL4">
        <v>0</v>
      </c>
    </row>
    <row r="5" spans="1:38">
      <c r="A5" t="s">
        <v>47</v>
      </c>
      <c r="B5" s="34">
        <v>237.83</v>
      </c>
      <c r="C5" s="34">
        <v>74.13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96.68</v>
      </c>
      <c r="N5">
        <v>93.78</v>
      </c>
      <c r="O5">
        <v>101.26</v>
      </c>
      <c r="P5">
        <v>2.25</v>
      </c>
      <c r="Q5">
        <v>7.21</v>
      </c>
      <c r="R5" s="93">
        <v>0</v>
      </c>
      <c r="S5" s="93">
        <v>0</v>
      </c>
      <c r="T5" s="93">
        <v>0</v>
      </c>
      <c r="U5">
        <v>2.31</v>
      </c>
      <c r="V5">
        <v>0</v>
      </c>
      <c r="W5">
        <v>2.75</v>
      </c>
      <c r="X5">
        <v>22.5</v>
      </c>
      <c r="Y5">
        <v>7.5</v>
      </c>
      <c r="Z5">
        <v>7.5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6</v>
      </c>
      <c r="AH5">
        <v>25.4</v>
      </c>
      <c r="AI5">
        <v>25.4</v>
      </c>
      <c r="AJ5">
        <v>27.07</v>
      </c>
      <c r="AK5">
        <v>0</v>
      </c>
      <c r="AL5">
        <v>0</v>
      </c>
    </row>
    <row r="6" spans="1:38">
      <c r="A6" t="s">
        <v>48</v>
      </c>
      <c r="B6" s="34">
        <v>237.83</v>
      </c>
      <c r="C6" s="34">
        <v>74.13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96.68</v>
      </c>
      <c r="N6">
        <v>93.78</v>
      </c>
      <c r="O6">
        <v>101.26</v>
      </c>
      <c r="P6">
        <v>2.25</v>
      </c>
      <c r="Q6">
        <v>7.21</v>
      </c>
      <c r="R6" s="93">
        <v>0</v>
      </c>
      <c r="S6" s="93">
        <v>0</v>
      </c>
      <c r="T6" s="93">
        <v>0</v>
      </c>
      <c r="U6">
        <v>2.31</v>
      </c>
      <c r="V6">
        <v>0</v>
      </c>
      <c r="W6">
        <v>2.75</v>
      </c>
      <c r="X6">
        <v>22.5</v>
      </c>
      <c r="Y6">
        <v>7.5</v>
      </c>
      <c r="Z6">
        <v>7.5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9.1999999999999993</v>
      </c>
      <c r="AH6">
        <v>24.77</v>
      </c>
      <c r="AI6">
        <v>24.77</v>
      </c>
      <c r="AJ6">
        <v>27.07</v>
      </c>
      <c r="AK6">
        <v>0</v>
      </c>
      <c r="AL6">
        <v>0</v>
      </c>
    </row>
    <row r="7" spans="1:38">
      <c r="A7" t="s">
        <v>49</v>
      </c>
      <c r="B7" s="34">
        <v>237.83</v>
      </c>
      <c r="C7" s="34">
        <v>74.13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96.68</v>
      </c>
      <c r="N7">
        <v>93.78</v>
      </c>
      <c r="O7">
        <v>101.26</v>
      </c>
      <c r="P7">
        <v>2.25</v>
      </c>
      <c r="Q7">
        <v>7.21</v>
      </c>
      <c r="R7" s="93">
        <v>0</v>
      </c>
      <c r="S7" s="93">
        <v>0</v>
      </c>
      <c r="T7" s="93">
        <v>0</v>
      </c>
      <c r="U7">
        <v>2.31</v>
      </c>
      <c r="V7">
        <v>0</v>
      </c>
      <c r="W7">
        <v>2.75</v>
      </c>
      <c r="X7">
        <v>22.5</v>
      </c>
      <c r="Y7">
        <v>7.5</v>
      </c>
      <c r="Z7">
        <v>7.5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8.99</v>
      </c>
      <c r="AH7">
        <v>24.26</v>
      </c>
      <c r="AI7">
        <v>24.26</v>
      </c>
      <c r="AJ7">
        <v>27.07</v>
      </c>
      <c r="AK7">
        <v>0</v>
      </c>
      <c r="AL7">
        <v>0</v>
      </c>
    </row>
    <row r="8" spans="1:38">
      <c r="A8" t="s">
        <v>50</v>
      </c>
      <c r="B8" s="34">
        <v>237.83</v>
      </c>
      <c r="C8" s="34">
        <v>74.13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96.68</v>
      </c>
      <c r="N8">
        <v>93.78</v>
      </c>
      <c r="O8">
        <v>101.26</v>
      </c>
      <c r="P8">
        <v>2.25</v>
      </c>
      <c r="Q8">
        <v>7.21</v>
      </c>
      <c r="R8" s="93">
        <v>0</v>
      </c>
      <c r="S8" s="93">
        <v>0</v>
      </c>
      <c r="T8" s="93">
        <v>0</v>
      </c>
      <c r="U8">
        <v>2.31</v>
      </c>
      <c r="V8">
        <v>0</v>
      </c>
      <c r="W8">
        <v>2.75</v>
      </c>
      <c r="X8">
        <v>22.5</v>
      </c>
      <c r="Y8">
        <v>7.5</v>
      </c>
      <c r="Z8">
        <v>7.5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8.6199999999999992</v>
      </c>
      <c r="AH8">
        <v>23.38</v>
      </c>
      <c r="AI8">
        <v>23.38</v>
      </c>
      <c r="AJ8">
        <v>27.07</v>
      </c>
      <c r="AK8">
        <v>0</v>
      </c>
      <c r="AL8">
        <v>0</v>
      </c>
    </row>
    <row r="9" spans="1:38">
      <c r="A9" t="s">
        <v>51</v>
      </c>
      <c r="B9" s="34">
        <v>237.83</v>
      </c>
      <c r="C9" s="34">
        <v>74.13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96.68</v>
      </c>
      <c r="N9">
        <v>93.78</v>
      </c>
      <c r="O9">
        <v>101.26</v>
      </c>
      <c r="P9">
        <v>2.25</v>
      </c>
      <c r="Q9">
        <v>7.21</v>
      </c>
      <c r="R9" s="93">
        <v>0</v>
      </c>
      <c r="S9" s="93">
        <v>0</v>
      </c>
      <c r="T9" s="93">
        <v>0</v>
      </c>
      <c r="U9">
        <v>2.31</v>
      </c>
      <c r="V9">
        <v>0</v>
      </c>
      <c r="W9">
        <v>2.75</v>
      </c>
      <c r="X9">
        <v>30.26</v>
      </c>
      <c r="Y9">
        <v>10.08</v>
      </c>
      <c r="Z9">
        <v>10.09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8.2799999999999994</v>
      </c>
      <c r="AH9">
        <v>22.81</v>
      </c>
      <c r="AI9">
        <v>22.81</v>
      </c>
      <c r="AJ9">
        <v>27.07</v>
      </c>
      <c r="AK9">
        <v>0</v>
      </c>
      <c r="AL9">
        <v>0</v>
      </c>
    </row>
    <row r="10" spans="1:38">
      <c r="A10" t="s">
        <v>52</v>
      </c>
      <c r="B10" s="34">
        <v>237.83</v>
      </c>
      <c r="C10" s="34">
        <v>74.13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71.930000000000007</v>
      </c>
      <c r="N10">
        <v>93.78</v>
      </c>
      <c r="O10">
        <v>101.26</v>
      </c>
      <c r="P10">
        <v>2.25</v>
      </c>
      <c r="Q10">
        <v>7.21</v>
      </c>
      <c r="R10" s="93">
        <v>0</v>
      </c>
      <c r="S10" s="93">
        <v>0</v>
      </c>
      <c r="T10" s="93">
        <v>0</v>
      </c>
      <c r="U10">
        <v>2.31</v>
      </c>
      <c r="V10">
        <v>0</v>
      </c>
      <c r="W10">
        <v>2.75</v>
      </c>
      <c r="X10">
        <v>29.82</v>
      </c>
      <c r="Y10">
        <v>9.9499999999999993</v>
      </c>
      <c r="Z10">
        <v>9.94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7.99</v>
      </c>
      <c r="AH10">
        <v>22.55</v>
      </c>
      <c r="AI10">
        <v>22.55</v>
      </c>
      <c r="AJ10">
        <v>27.07</v>
      </c>
      <c r="AK10">
        <v>0</v>
      </c>
      <c r="AL10">
        <v>0</v>
      </c>
    </row>
    <row r="11" spans="1:38">
      <c r="A11" t="s">
        <v>53</v>
      </c>
      <c r="B11" s="34">
        <v>237.83</v>
      </c>
      <c r="C11" s="34">
        <v>74.13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71.930000000000007</v>
      </c>
      <c r="N11">
        <v>110.22</v>
      </c>
      <c r="O11">
        <v>101.26</v>
      </c>
      <c r="P11">
        <v>2.25</v>
      </c>
      <c r="Q11">
        <v>7.21</v>
      </c>
      <c r="R11" s="93">
        <v>0</v>
      </c>
      <c r="S11" s="93">
        <v>0</v>
      </c>
      <c r="T11" s="93">
        <v>0</v>
      </c>
      <c r="U11">
        <v>2.23</v>
      </c>
      <c r="V11">
        <v>0</v>
      </c>
      <c r="W11">
        <v>2.75</v>
      </c>
      <c r="X11">
        <v>29.66</v>
      </c>
      <c r="Y11">
        <v>9.8800000000000008</v>
      </c>
      <c r="Z11">
        <v>9.89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7.88</v>
      </c>
      <c r="AH11">
        <v>22.07</v>
      </c>
      <c r="AI11">
        <v>22.07</v>
      </c>
      <c r="AJ11">
        <v>27.07</v>
      </c>
      <c r="AK11">
        <v>0</v>
      </c>
      <c r="AL11">
        <v>0</v>
      </c>
    </row>
    <row r="12" spans="1:38">
      <c r="A12" t="s">
        <v>54</v>
      </c>
      <c r="B12" s="34">
        <v>237.83</v>
      </c>
      <c r="C12" s="34">
        <v>74.13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71.930000000000007</v>
      </c>
      <c r="N12">
        <v>110.22</v>
      </c>
      <c r="O12">
        <v>101.26</v>
      </c>
      <c r="P12">
        <v>2.25</v>
      </c>
      <c r="Q12">
        <v>7.21</v>
      </c>
      <c r="R12" s="93">
        <v>0</v>
      </c>
      <c r="S12" s="93">
        <v>0</v>
      </c>
      <c r="T12" s="93">
        <v>0</v>
      </c>
      <c r="U12">
        <v>2.23</v>
      </c>
      <c r="V12">
        <v>0</v>
      </c>
      <c r="W12">
        <v>2.75</v>
      </c>
      <c r="X12">
        <v>29.26</v>
      </c>
      <c r="Y12">
        <v>9.76</v>
      </c>
      <c r="Z12">
        <v>9.75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7.62</v>
      </c>
      <c r="AH12">
        <v>21.72</v>
      </c>
      <c r="AI12">
        <v>21.72</v>
      </c>
      <c r="AJ12">
        <v>27.07</v>
      </c>
      <c r="AK12">
        <v>0</v>
      </c>
      <c r="AL12">
        <v>0</v>
      </c>
    </row>
    <row r="13" spans="1:38">
      <c r="A13" t="s">
        <v>55</v>
      </c>
      <c r="B13" s="34">
        <v>237.83</v>
      </c>
      <c r="C13" s="34">
        <v>74.13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71.930000000000007</v>
      </c>
      <c r="N13">
        <v>110.22</v>
      </c>
      <c r="O13">
        <v>101.26</v>
      </c>
      <c r="P13">
        <v>2.25</v>
      </c>
      <c r="Q13">
        <v>7.21</v>
      </c>
      <c r="R13" s="93">
        <v>0</v>
      </c>
      <c r="S13" s="93">
        <v>0</v>
      </c>
      <c r="T13" s="93">
        <v>0</v>
      </c>
      <c r="U13">
        <v>2.23</v>
      </c>
      <c r="V13">
        <v>0</v>
      </c>
      <c r="W13">
        <v>2.75</v>
      </c>
      <c r="X13">
        <v>28.76</v>
      </c>
      <c r="Y13">
        <v>9.58</v>
      </c>
      <c r="Z13">
        <v>9.59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6.66</v>
      </c>
      <c r="AH13">
        <v>21.08</v>
      </c>
      <c r="AI13">
        <v>21.08</v>
      </c>
      <c r="AJ13">
        <v>27.07</v>
      </c>
      <c r="AK13">
        <v>0</v>
      </c>
      <c r="AL13">
        <v>0</v>
      </c>
    </row>
    <row r="14" spans="1:38">
      <c r="A14" t="s">
        <v>56</v>
      </c>
      <c r="B14" s="34">
        <v>237.83</v>
      </c>
      <c r="C14" s="34">
        <v>74.13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71.930000000000007</v>
      </c>
      <c r="N14">
        <v>110.22</v>
      </c>
      <c r="O14">
        <v>101.26</v>
      </c>
      <c r="P14">
        <v>2.25</v>
      </c>
      <c r="Q14">
        <v>7.21</v>
      </c>
      <c r="R14" s="93">
        <v>0</v>
      </c>
      <c r="S14" s="93">
        <v>0</v>
      </c>
      <c r="T14" s="93">
        <v>0</v>
      </c>
      <c r="U14">
        <v>2.23</v>
      </c>
      <c r="V14">
        <v>0</v>
      </c>
      <c r="W14">
        <v>2.75</v>
      </c>
      <c r="X14">
        <v>27.76</v>
      </c>
      <c r="Y14">
        <v>9.26</v>
      </c>
      <c r="Z14">
        <v>9.25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6.66</v>
      </c>
      <c r="AH14">
        <v>20.440000000000001</v>
      </c>
      <c r="AI14">
        <v>20.440000000000001</v>
      </c>
      <c r="AJ14">
        <v>27.07</v>
      </c>
      <c r="AK14">
        <v>0</v>
      </c>
      <c r="AL14">
        <v>0</v>
      </c>
    </row>
    <row r="15" spans="1:38">
      <c r="A15" t="s">
        <v>57</v>
      </c>
      <c r="B15" s="34">
        <v>237.83</v>
      </c>
      <c r="C15" s="34">
        <v>74.13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71.930000000000007</v>
      </c>
      <c r="N15">
        <v>110.22</v>
      </c>
      <c r="O15">
        <v>101.26</v>
      </c>
      <c r="P15">
        <v>2.1800000000000002</v>
      </c>
      <c r="Q15">
        <v>7.21</v>
      </c>
      <c r="R15" s="93">
        <v>0</v>
      </c>
      <c r="S15" s="93">
        <v>0</v>
      </c>
      <c r="T15" s="93">
        <v>0</v>
      </c>
      <c r="U15">
        <v>2.23</v>
      </c>
      <c r="V15">
        <v>0</v>
      </c>
      <c r="W15">
        <v>2.75</v>
      </c>
      <c r="X15">
        <v>27.83</v>
      </c>
      <c r="Y15">
        <v>9.26</v>
      </c>
      <c r="Z15">
        <v>9.2799999999999994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6.66</v>
      </c>
      <c r="AH15">
        <v>19.739999999999998</v>
      </c>
      <c r="AI15">
        <v>19.739999999999998</v>
      </c>
      <c r="AJ15">
        <v>27.07</v>
      </c>
      <c r="AK15">
        <v>0</v>
      </c>
      <c r="AL15">
        <v>0</v>
      </c>
    </row>
    <row r="16" spans="1:38">
      <c r="A16" t="s">
        <v>58</v>
      </c>
      <c r="B16" s="34">
        <v>237.83</v>
      </c>
      <c r="C16" s="34">
        <v>74.13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71.930000000000007</v>
      </c>
      <c r="N16">
        <v>110.22</v>
      </c>
      <c r="O16">
        <v>101.26</v>
      </c>
      <c r="P16">
        <v>2.1800000000000002</v>
      </c>
      <c r="Q16">
        <v>7.21</v>
      </c>
      <c r="R16" s="93">
        <v>0</v>
      </c>
      <c r="S16" s="93">
        <v>0</v>
      </c>
      <c r="T16" s="93">
        <v>0</v>
      </c>
      <c r="U16">
        <v>2.23</v>
      </c>
      <c r="V16">
        <v>0</v>
      </c>
      <c r="W16">
        <v>2.75</v>
      </c>
      <c r="X16">
        <v>27.77</v>
      </c>
      <c r="Y16">
        <v>9.26</v>
      </c>
      <c r="Z16">
        <v>9.26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6.66</v>
      </c>
      <c r="AH16">
        <v>19.5</v>
      </c>
      <c r="AI16">
        <v>19.5</v>
      </c>
      <c r="AJ16">
        <v>27.07</v>
      </c>
      <c r="AK16">
        <v>0</v>
      </c>
      <c r="AL16">
        <v>0</v>
      </c>
    </row>
    <row r="17" spans="1:38">
      <c r="A17" t="s">
        <v>59</v>
      </c>
      <c r="B17" s="34">
        <v>237.83</v>
      </c>
      <c r="C17" s="34">
        <v>74.13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71.930000000000007</v>
      </c>
      <c r="N17">
        <v>110.22</v>
      </c>
      <c r="O17">
        <v>101.26</v>
      </c>
      <c r="P17">
        <v>2.1800000000000002</v>
      </c>
      <c r="Q17">
        <v>7.21</v>
      </c>
      <c r="R17" s="93">
        <v>0</v>
      </c>
      <c r="S17" s="93">
        <v>0</v>
      </c>
      <c r="T17" s="93">
        <v>0</v>
      </c>
      <c r="U17">
        <v>2.23</v>
      </c>
      <c r="V17">
        <v>0</v>
      </c>
      <c r="W17">
        <v>2.75</v>
      </c>
      <c r="X17">
        <v>27.73</v>
      </c>
      <c r="Y17">
        <v>9.24</v>
      </c>
      <c r="Z17">
        <v>9.24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6.66</v>
      </c>
      <c r="AH17">
        <v>19.059999999999999</v>
      </c>
      <c r="AI17">
        <v>19.059999999999999</v>
      </c>
      <c r="AJ17">
        <v>27.07</v>
      </c>
      <c r="AK17">
        <v>0</v>
      </c>
      <c r="AL17">
        <v>0</v>
      </c>
    </row>
    <row r="18" spans="1:38">
      <c r="A18" t="s">
        <v>60</v>
      </c>
      <c r="B18" s="34">
        <v>237.83</v>
      </c>
      <c r="C18" s="34">
        <v>74.13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71.930000000000007</v>
      </c>
      <c r="N18">
        <v>110.22</v>
      </c>
      <c r="O18">
        <v>101.26</v>
      </c>
      <c r="P18">
        <v>2.1800000000000002</v>
      </c>
      <c r="Q18">
        <v>7.21</v>
      </c>
      <c r="R18" s="93">
        <v>0</v>
      </c>
      <c r="S18" s="93">
        <v>0</v>
      </c>
      <c r="T18" s="93">
        <v>0</v>
      </c>
      <c r="U18">
        <v>2.23</v>
      </c>
      <c r="V18">
        <v>0</v>
      </c>
      <c r="W18">
        <v>2.75</v>
      </c>
      <c r="X18">
        <v>32.47</v>
      </c>
      <c r="Y18">
        <v>10.84</v>
      </c>
      <c r="Z18">
        <v>10.82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6.66</v>
      </c>
      <c r="AH18">
        <v>18.21</v>
      </c>
      <c r="AI18">
        <v>18.21</v>
      </c>
      <c r="AJ18">
        <v>27.07</v>
      </c>
      <c r="AK18">
        <v>0</v>
      </c>
      <c r="AL18">
        <v>0</v>
      </c>
    </row>
    <row r="19" spans="1:38">
      <c r="A19" t="s">
        <v>61</v>
      </c>
      <c r="B19" s="34">
        <v>237.83</v>
      </c>
      <c r="C19" s="34">
        <v>74.13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71.930000000000007</v>
      </c>
      <c r="N19">
        <v>123.75</v>
      </c>
      <c r="O19">
        <v>101.26</v>
      </c>
      <c r="P19">
        <v>2.1800000000000002</v>
      </c>
      <c r="Q19">
        <v>11.28</v>
      </c>
      <c r="R19" s="93">
        <v>0</v>
      </c>
      <c r="S19" s="93">
        <v>0</v>
      </c>
      <c r="T19" s="93">
        <v>0</v>
      </c>
      <c r="U19">
        <v>2.23</v>
      </c>
      <c r="V19">
        <v>0</v>
      </c>
      <c r="W19">
        <v>2.75</v>
      </c>
      <c r="X19">
        <v>31.99</v>
      </c>
      <c r="Y19">
        <v>10.67</v>
      </c>
      <c r="Z19">
        <v>10.66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6.66</v>
      </c>
      <c r="AH19">
        <v>17.440000000000001</v>
      </c>
      <c r="AI19">
        <v>17.440000000000001</v>
      </c>
      <c r="AJ19">
        <v>27.07</v>
      </c>
      <c r="AK19">
        <v>0</v>
      </c>
      <c r="AL19">
        <v>0</v>
      </c>
    </row>
    <row r="20" spans="1:38">
      <c r="A20" t="s">
        <v>62</v>
      </c>
      <c r="B20" s="34">
        <v>237.83</v>
      </c>
      <c r="C20" s="34">
        <v>74.13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71.930000000000007</v>
      </c>
      <c r="N20">
        <v>123.75</v>
      </c>
      <c r="O20">
        <v>101.26</v>
      </c>
      <c r="P20">
        <v>2.1800000000000002</v>
      </c>
      <c r="Q20">
        <v>11.25</v>
      </c>
      <c r="R20" s="93">
        <v>0</v>
      </c>
      <c r="S20" s="93">
        <v>0</v>
      </c>
      <c r="T20" s="93">
        <v>0</v>
      </c>
      <c r="U20">
        <v>2.23</v>
      </c>
      <c r="V20">
        <v>0</v>
      </c>
      <c r="W20">
        <v>2.75</v>
      </c>
      <c r="X20">
        <v>32.22</v>
      </c>
      <c r="Y20">
        <v>10.75</v>
      </c>
      <c r="Z20">
        <v>10.74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6.66</v>
      </c>
      <c r="AH20">
        <v>17.079999999999998</v>
      </c>
      <c r="AI20">
        <v>17.079999999999998</v>
      </c>
      <c r="AJ20">
        <v>27.07</v>
      </c>
      <c r="AK20">
        <v>0</v>
      </c>
      <c r="AL20">
        <v>0</v>
      </c>
    </row>
    <row r="21" spans="1:38">
      <c r="A21" t="s">
        <v>63</v>
      </c>
      <c r="B21" s="34">
        <v>237.83</v>
      </c>
      <c r="C21" s="34">
        <v>74.13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71.930000000000007</v>
      </c>
      <c r="N21">
        <v>123.75</v>
      </c>
      <c r="O21">
        <v>101.26</v>
      </c>
      <c r="P21">
        <v>2.1800000000000002</v>
      </c>
      <c r="Q21">
        <v>11.18</v>
      </c>
      <c r="R21" s="93">
        <v>0</v>
      </c>
      <c r="S21" s="93">
        <v>0</v>
      </c>
      <c r="T21" s="93">
        <v>0</v>
      </c>
      <c r="U21">
        <v>2.23</v>
      </c>
      <c r="V21">
        <v>0</v>
      </c>
      <c r="W21">
        <v>2.75</v>
      </c>
      <c r="X21">
        <v>31.69</v>
      </c>
      <c r="Y21">
        <v>10.58</v>
      </c>
      <c r="Z21">
        <v>10.56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6.66</v>
      </c>
      <c r="AH21">
        <v>16.68</v>
      </c>
      <c r="AI21">
        <v>16.68</v>
      </c>
      <c r="AJ21">
        <v>27.07</v>
      </c>
      <c r="AK21">
        <v>0</v>
      </c>
      <c r="AL21">
        <v>0</v>
      </c>
    </row>
    <row r="22" spans="1:38">
      <c r="A22" t="s">
        <v>64</v>
      </c>
      <c r="B22" s="34">
        <v>237.83</v>
      </c>
      <c r="C22" s="34">
        <v>74.13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96.68</v>
      </c>
      <c r="N22">
        <v>123.75</v>
      </c>
      <c r="O22">
        <v>101.26</v>
      </c>
      <c r="P22">
        <v>2.1800000000000002</v>
      </c>
      <c r="Q22">
        <v>11.14</v>
      </c>
      <c r="R22" s="93">
        <v>0</v>
      </c>
      <c r="S22" s="93">
        <v>0</v>
      </c>
      <c r="T22" s="93">
        <v>0</v>
      </c>
      <c r="U22">
        <v>2.23</v>
      </c>
      <c r="V22">
        <v>0</v>
      </c>
      <c r="W22">
        <v>2.75</v>
      </c>
      <c r="X22">
        <v>31.25</v>
      </c>
      <c r="Y22">
        <v>10.4</v>
      </c>
      <c r="Z22">
        <v>10.42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6.66</v>
      </c>
      <c r="AH22">
        <v>16.04</v>
      </c>
      <c r="AI22">
        <v>16.04</v>
      </c>
      <c r="AJ22">
        <v>27.07</v>
      </c>
      <c r="AK22">
        <v>0</v>
      </c>
      <c r="AL22">
        <v>0</v>
      </c>
    </row>
    <row r="23" spans="1:38">
      <c r="A23" t="s">
        <v>65</v>
      </c>
      <c r="B23" s="34">
        <v>237.83</v>
      </c>
      <c r="C23" s="34">
        <v>74.13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105.38</v>
      </c>
      <c r="N23">
        <v>123.75</v>
      </c>
      <c r="O23">
        <v>101.26</v>
      </c>
      <c r="P23">
        <v>2.1800000000000002</v>
      </c>
      <c r="Q23">
        <v>11.1</v>
      </c>
      <c r="R23" s="93">
        <v>0</v>
      </c>
      <c r="S23" s="93">
        <v>0</v>
      </c>
      <c r="T23" s="93">
        <v>0</v>
      </c>
      <c r="U23">
        <v>2.23</v>
      </c>
      <c r="V23">
        <v>0</v>
      </c>
      <c r="W23">
        <v>2.7</v>
      </c>
      <c r="X23">
        <v>34.31</v>
      </c>
      <c r="Y23">
        <v>11.43</v>
      </c>
      <c r="Z23">
        <v>11.44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6.66</v>
      </c>
      <c r="AH23">
        <v>15.33</v>
      </c>
      <c r="AI23">
        <v>15.33</v>
      </c>
      <c r="AJ23">
        <v>27.07</v>
      </c>
      <c r="AK23">
        <v>0</v>
      </c>
      <c r="AL23">
        <v>0</v>
      </c>
    </row>
    <row r="24" spans="1:38">
      <c r="A24" t="s">
        <v>66</v>
      </c>
      <c r="B24" s="34">
        <v>237.83</v>
      </c>
      <c r="C24" s="34">
        <v>74.13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114.08</v>
      </c>
      <c r="N24">
        <v>123.75</v>
      </c>
      <c r="O24">
        <v>101.26</v>
      </c>
      <c r="P24">
        <v>2.1800000000000002</v>
      </c>
      <c r="Q24">
        <v>11.06</v>
      </c>
      <c r="R24" s="93">
        <v>0</v>
      </c>
      <c r="S24" s="93">
        <v>0</v>
      </c>
      <c r="T24" s="93">
        <v>0</v>
      </c>
      <c r="U24">
        <v>2.23</v>
      </c>
      <c r="V24">
        <v>0</v>
      </c>
      <c r="W24">
        <v>2.7</v>
      </c>
      <c r="X24">
        <v>33.49</v>
      </c>
      <c r="Y24">
        <v>11.17</v>
      </c>
      <c r="Z24">
        <v>11.16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6.66</v>
      </c>
      <c r="AH24">
        <v>15.04</v>
      </c>
      <c r="AI24">
        <v>15.04</v>
      </c>
      <c r="AJ24">
        <v>27.07</v>
      </c>
      <c r="AK24">
        <v>0</v>
      </c>
      <c r="AL24">
        <v>0</v>
      </c>
    </row>
    <row r="25" spans="1:38">
      <c r="A25" t="s">
        <v>67</v>
      </c>
      <c r="B25" s="34">
        <v>237.83</v>
      </c>
      <c r="C25" s="34">
        <v>74.13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117.95</v>
      </c>
      <c r="N25">
        <v>123.75</v>
      </c>
      <c r="O25">
        <v>101.26</v>
      </c>
      <c r="P25">
        <v>2.1800000000000002</v>
      </c>
      <c r="Q25">
        <v>10.7</v>
      </c>
      <c r="R25" s="93">
        <v>0</v>
      </c>
      <c r="S25" s="93">
        <v>0</v>
      </c>
      <c r="T25" s="93">
        <v>0</v>
      </c>
      <c r="U25">
        <v>2.23</v>
      </c>
      <c r="V25">
        <v>0</v>
      </c>
      <c r="W25">
        <v>2.7</v>
      </c>
      <c r="X25">
        <v>32.92</v>
      </c>
      <c r="Y25">
        <v>10.98</v>
      </c>
      <c r="Z25">
        <v>10.97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6.66</v>
      </c>
      <c r="AH25">
        <v>14.85</v>
      </c>
      <c r="AI25">
        <v>14.85</v>
      </c>
      <c r="AJ25">
        <v>27.07</v>
      </c>
      <c r="AK25">
        <v>0</v>
      </c>
      <c r="AL25">
        <v>0</v>
      </c>
    </row>
    <row r="26" spans="1:38">
      <c r="A26" t="s">
        <v>68</v>
      </c>
      <c r="B26" s="34">
        <v>237.83</v>
      </c>
      <c r="C26" s="34">
        <v>74.13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117.95</v>
      </c>
      <c r="N26">
        <v>123.75</v>
      </c>
      <c r="O26">
        <v>101.26</v>
      </c>
      <c r="P26">
        <v>2.1800000000000002</v>
      </c>
      <c r="Q26">
        <v>7.41</v>
      </c>
      <c r="R26" s="93">
        <v>0</v>
      </c>
      <c r="S26" s="93">
        <v>0</v>
      </c>
      <c r="T26" s="93">
        <v>0</v>
      </c>
      <c r="U26">
        <v>2.23</v>
      </c>
      <c r="V26">
        <v>0</v>
      </c>
      <c r="W26">
        <v>2.7</v>
      </c>
      <c r="X26">
        <v>32.380000000000003</v>
      </c>
      <c r="Y26">
        <v>10.79</v>
      </c>
      <c r="Z26">
        <v>10.79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6.66</v>
      </c>
      <c r="AH26">
        <v>14.75</v>
      </c>
      <c r="AI26">
        <v>14.75</v>
      </c>
      <c r="AJ26">
        <v>27.07</v>
      </c>
      <c r="AK26">
        <v>0</v>
      </c>
      <c r="AL26">
        <v>0</v>
      </c>
    </row>
    <row r="27" spans="1:38">
      <c r="A27" t="s">
        <v>69</v>
      </c>
      <c r="B27" s="34">
        <v>237.83</v>
      </c>
      <c r="C27" s="34">
        <v>74.13</v>
      </c>
      <c r="D27" s="93">
        <f t="shared" si="0"/>
        <v>1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117.95</v>
      </c>
      <c r="N27">
        <v>132.63999999999999</v>
      </c>
      <c r="O27">
        <v>101.26</v>
      </c>
      <c r="P27">
        <v>2.1</v>
      </c>
      <c r="Q27">
        <v>7.41</v>
      </c>
      <c r="R27" s="93">
        <v>0</v>
      </c>
      <c r="S27" s="93">
        <v>1</v>
      </c>
      <c r="T27" s="93">
        <v>0</v>
      </c>
      <c r="U27">
        <v>2.23</v>
      </c>
      <c r="V27">
        <v>0</v>
      </c>
      <c r="W27">
        <v>2.7</v>
      </c>
      <c r="X27">
        <v>31.77</v>
      </c>
      <c r="Y27">
        <v>10.59</v>
      </c>
      <c r="Z27">
        <v>10.59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6.66</v>
      </c>
      <c r="AH27">
        <v>14.61</v>
      </c>
      <c r="AI27">
        <v>14.61</v>
      </c>
      <c r="AJ27">
        <v>27.07</v>
      </c>
      <c r="AK27">
        <v>0</v>
      </c>
      <c r="AL27">
        <v>0</v>
      </c>
    </row>
    <row r="28" spans="1:38">
      <c r="A28" t="s">
        <v>70</v>
      </c>
      <c r="B28" s="34">
        <v>237.83</v>
      </c>
      <c r="C28" s="34">
        <v>74.13</v>
      </c>
      <c r="D28" s="93">
        <f t="shared" si="0"/>
        <v>4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117.95</v>
      </c>
      <c r="N28">
        <v>132.63999999999999</v>
      </c>
      <c r="O28">
        <v>101.26</v>
      </c>
      <c r="P28">
        <v>2.1</v>
      </c>
      <c r="Q28">
        <v>7.41</v>
      </c>
      <c r="R28" s="93">
        <v>0</v>
      </c>
      <c r="S28" s="93">
        <v>4</v>
      </c>
      <c r="T28" s="93">
        <v>0</v>
      </c>
      <c r="U28">
        <v>2.23</v>
      </c>
      <c r="V28">
        <v>0</v>
      </c>
      <c r="W28">
        <v>2.7</v>
      </c>
      <c r="X28">
        <v>31.42</v>
      </c>
      <c r="Y28">
        <v>10.47</v>
      </c>
      <c r="Z28">
        <v>10.48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6.66</v>
      </c>
      <c r="AH28">
        <v>14.71</v>
      </c>
      <c r="AI28">
        <v>14.71</v>
      </c>
      <c r="AJ28">
        <v>27.07</v>
      </c>
      <c r="AK28">
        <v>0</v>
      </c>
      <c r="AL28">
        <v>0</v>
      </c>
    </row>
    <row r="29" spans="1:38">
      <c r="A29" t="s">
        <v>71</v>
      </c>
      <c r="B29" s="34">
        <v>237.83</v>
      </c>
      <c r="C29" s="34">
        <v>74.13</v>
      </c>
      <c r="D29" s="93">
        <f t="shared" si="0"/>
        <v>14</v>
      </c>
      <c r="E29" s="34">
        <v>0</v>
      </c>
      <c r="F29" s="34"/>
      <c r="G29" s="34"/>
      <c r="H29" s="34"/>
      <c r="I29" s="34"/>
      <c r="J29" s="37">
        <v>0.01</v>
      </c>
      <c r="K29" s="37">
        <v>0.01</v>
      </c>
      <c r="L29" s="37">
        <v>0.01</v>
      </c>
      <c r="M29">
        <v>117.95</v>
      </c>
      <c r="N29">
        <v>132.63999999999999</v>
      </c>
      <c r="O29">
        <v>101.26</v>
      </c>
      <c r="P29">
        <v>2.1</v>
      </c>
      <c r="Q29">
        <v>7.1</v>
      </c>
      <c r="R29" s="93">
        <v>3</v>
      </c>
      <c r="S29" s="93">
        <v>10</v>
      </c>
      <c r="T29" s="93">
        <v>1</v>
      </c>
      <c r="U29">
        <v>2.23</v>
      </c>
      <c r="V29">
        <v>3.5521799999999999</v>
      </c>
      <c r="W29">
        <v>2.7</v>
      </c>
      <c r="X29">
        <v>30.8</v>
      </c>
      <c r="Y29">
        <v>10.25</v>
      </c>
      <c r="Z29">
        <v>10.27</v>
      </c>
      <c r="AA29">
        <v>0</v>
      </c>
      <c r="AB29">
        <v>0</v>
      </c>
      <c r="AC29">
        <v>0</v>
      </c>
      <c r="AD29">
        <v>0.32</v>
      </c>
      <c r="AE29">
        <v>0</v>
      </c>
      <c r="AF29">
        <v>0</v>
      </c>
      <c r="AG29">
        <v>6.66</v>
      </c>
      <c r="AH29">
        <v>14.71</v>
      </c>
      <c r="AI29">
        <v>14.71</v>
      </c>
      <c r="AJ29">
        <v>26.1</v>
      </c>
      <c r="AK29">
        <v>0</v>
      </c>
      <c r="AL29">
        <v>0</v>
      </c>
    </row>
    <row r="30" spans="1:38">
      <c r="A30" t="s">
        <v>72</v>
      </c>
      <c r="B30" s="34">
        <v>237.83</v>
      </c>
      <c r="C30" s="34">
        <v>74.13</v>
      </c>
      <c r="D30" s="93">
        <f t="shared" si="0"/>
        <v>42.64</v>
      </c>
      <c r="E30" s="34">
        <v>0</v>
      </c>
      <c r="F30" s="34"/>
      <c r="G30" s="34"/>
      <c r="H30" s="34"/>
      <c r="I30" s="34"/>
      <c r="J30" s="37">
        <v>0.14000000000000001</v>
      </c>
      <c r="K30" s="37">
        <v>0.14000000000000001</v>
      </c>
      <c r="L30" s="37">
        <v>0.15</v>
      </c>
      <c r="M30">
        <v>117.95</v>
      </c>
      <c r="N30">
        <v>132.63999999999999</v>
      </c>
      <c r="O30">
        <v>101.26</v>
      </c>
      <c r="P30">
        <v>2.1</v>
      </c>
      <c r="Q30">
        <v>6.7</v>
      </c>
      <c r="R30" s="93">
        <v>15</v>
      </c>
      <c r="S30" s="93">
        <v>20</v>
      </c>
      <c r="T30" s="93">
        <v>7.64</v>
      </c>
      <c r="U30">
        <v>2.23</v>
      </c>
      <c r="V30">
        <v>13.254984</v>
      </c>
      <c r="W30">
        <v>2.7</v>
      </c>
      <c r="X30">
        <v>30.12</v>
      </c>
      <c r="Y30">
        <v>10.050000000000001</v>
      </c>
      <c r="Z30">
        <v>10.039999999999999</v>
      </c>
      <c r="AA30">
        <v>0.21</v>
      </c>
      <c r="AB30">
        <v>0.04</v>
      </c>
      <c r="AC30">
        <v>0.33</v>
      </c>
      <c r="AD30">
        <v>1.08</v>
      </c>
      <c r="AE30">
        <v>1</v>
      </c>
      <c r="AF30">
        <v>0</v>
      </c>
      <c r="AG30">
        <v>5</v>
      </c>
      <c r="AH30">
        <v>14.48</v>
      </c>
      <c r="AI30">
        <v>14.48</v>
      </c>
      <c r="AJ30">
        <v>26.1</v>
      </c>
      <c r="AK30">
        <v>3.5</v>
      </c>
      <c r="AL30">
        <v>1.5</v>
      </c>
    </row>
    <row r="31" spans="1:38">
      <c r="A31" t="s">
        <v>73</v>
      </c>
      <c r="B31" s="34">
        <v>237.83</v>
      </c>
      <c r="C31" s="34">
        <v>74.13</v>
      </c>
      <c r="D31" s="93">
        <f t="shared" si="0"/>
        <v>80.95</v>
      </c>
      <c r="E31" s="34">
        <v>0</v>
      </c>
      <c r="F31" s="34"/>
      <c r="G31" s="34"/>
      <c r="H31" s="34"/>
      <c r="I31" s="34"/>
      <c r="J31" s="37">
        <v>0.56000000000000005</v>
      </c>
      <c r="K31" s="37">
        <v>0.56000000000000005</v>
      </c>
      <c r="L31" s="37">
        <v>0.57999999999999996</v>
      </c>
      <c r="M31">
        <v>117.95</v>
      </c>
      <c r="N31">
        <v>132.63999999999999</v>
      </c>
      <c r="O31">
        <v>101.26</v>
      </c>
      <c r="P31">
        <v>2.1</v>
      </c>
      <c r="Q31">
        <v>6.3</v>
      </c>
      <c r="R31" s="93">
        <v>30.95</v>
      </c>
      <c r="S31" s="93">
        <v>30</v>
      </c>
      <c r="T31" s="93">
        <v>20</v>
      </c>
      <c r="U31">
        <v>2.23</v>
      </c>
      <c r="V31">
        <v>22.811807999999999</v>
      </c>
      <c r="W31">
        <v>2.7</v>
      </c>
      <c r="X31">
        <v>29.82</v>
      </c>
      <c r="Y31">
        <v>9.9499999999999993</v>
      </c>
      <c r="Z31">
        <v>9.94</v>
      </c>
      <c r="AA31">
        <v>5.28</v>
      </c>
      <c r="AB31">
        <v>1.06</v>
      </c>
      <c r="AC31">
        <v>2.33</v>
      </c>
      <c r="AD31">
        <v>2.5499999999999998</v>
      </c>
      <c r="AE31">
        <v>1</v>
      </c>
      <c r="AF31">
        <v>1</v>
      </c>
      <c r="AG31">
        <v>5</v>
      </c>
      <c r="AH31">
        <v>14.44</v>
      </c>
      <c r="AI31">
        <v>14.44</v>
      </c>
      <c r="AJ31">
        <v>26.1</v>
      </c>
      <c r="AK31">
        <v>7</v>
      </c>
      <c r="AL31">
        <v>3</v>
      </c>
    </row>
    <row r="32" spans="1:38">
      <c r="A32" t="s">
        <v>74</v>
      </c>
      <c r="B32" s="34">
        <v>237.83</v>
      </c>
      <c r="C32" s="34">
        <v>74.13</v>
      </c>
      <c r="D32" s="93">
        <f t="shared" si="0"/>
        <v>82.949999999999989</v>
      </c>
      <c r="E32" s="34">
        <v>0</v>
      </c>
      <c r="F32" s="34"/>
      <c r="G32" s="34"/>
      <c r="H32" s="34"/>
      <c r="I32" s="34"/>
      <c r="J32" s="37">
        <v>1.34</v>
      </c>
      <c r="K32" s="37">
        <v>1.34</v>
      </c>
      <c r="L32" s="37">
        <v>1.37</v>
      </c>
      <c r="M32">
        <v>117.95</v>
      </c>
      <c r="N32">
        <v>132.63999999999999</v>
      </c>
      <c r="O32">
        <v>101.26</v>
      </c>
      <c r="P32">
        <v>2.1</v>
      </c>
      <c r="Q32">
        <v>6.01</v>
      </c>
      <c r="R32" s="93">
        <v>27.65</v>
      </c>
      <c r="S32" s="93">
        <v>27.65</v>
      </c>
      <c r="T32" s="93">
        <v>27.65</v>
      </c>
      <c r="U32">
        <v>2.23</v>
      </c>
      <c r="V32">
        <v>31.891763999999998</v>
      </c>
      <c r="W32">
        <v>2.7</v>
      </c>
      <c r="X32">
        <v>23.81</v>
      </c>
      <c r="Y32">
        <v>7.93</v>
      </c>
      <c r="Z32">
        <v>7.94</v>
      </c>
      <c r="AA32">
        <v>15.52</v>
      </c>
      <c r="AB32">
        <v>3.1</v>
      </c>
      <c r="AC32">
        <v>5</v>
      </c>
      <c r="AD32">
        <v>5</v>
      </c>
      <c r="AE32">
        <v>5</v>
      </c>
      <c r="AF32">
        <v>2</v>
      </c>
      <c r="AG32">
        <v>5</v>
      </c>
      <c r="AH32">
        <v>14.57</v>
      </c>
      <c r="AI32">
        <v>14.57</v>
      </c>
      <c r="AJ32">
        <v>25.14</v>
      </c>
      <c r="AK32">
        <v>10.5</v>
      </c>
      <c r="AL32">
        <v>4.5</v>
      </c>
    </row>
    <row r="33" spans="1:38">
      <c r="A33" t="s">
        <v>75</v>
      </c>
      <c r="B33" s="34">
        <v>237.83</v>
      </c>
      <c r="C33" s="34">
        <v>74.13</v>
      </c>
      <c r="D33" s="93">
        <f t="shared" si="0"/>
        <v>89.95</v>
      </c>
      <c r="E33" s="34">
        <v>0</v>
      </c>
      <c r="F33" s="34"/>
      <c r="G33" s="34"/>
      <c r="H33" s="34"/>
      <c r="I33" s="34"/>
      <c r="J33" s="37">
        <v>2.37</v>
      </c>
      <c r="K33" s="37">
        <v>2.37</v>
      </c>
      <c r="L33" s="37">
        <v>2.4300000000000002</v>
      </c>
      <c r="M33">
        <v>117.95</v>
      </c>
      <c r="N33">
        <v>132.63999999999999</v>
      </c>
      <c r="O33">
        <v>101.26</v>
      </c>
      <c r="P33">
        <v>2.1</v>
      </c>
      <c r="Q33">
        <v>6.01</v>
      </c>
      <c r="R33" s="93">
        <v>29.98</v>
      </c>
      <c r="S33" s="93">
        <v>29.98</v>
      </c>
      <c r="T33" s="93">
        <v>29.99</v>
      </c>
      <c r="U33">
        <v>2.23</v>
      </c>
      <c r="V33">
        <v>42.159024000000002</v>
      </c>
      <c r="W33">
        <v>2.7</v>
      </c>
      <c r="X33">
        <v>22.63</v>
      </c>
      <c r="Y33">
        <v>7.55</v>
      </c>
      <c r="Z33">
        <v>7.54</v>
      </c>
      <c r="AA33">
        <v>30.62</v>
      </c>
      <c r="AB33">
        <v>6.12</v>
      </c>
      <c r="AC33">
        <v>8.75</v>
      </c>
      <c r="AD33">
        <v>9</v>
      </c>
      <c r="AE33">
        <v>10</v>
      </c>
      <c r="AF33">
        <v>5</v>
      </c>
      <c r="AG33">
        <v>5</v>
      </c>
      <c r="AH33">
        <v>14.11</v>
      </c>
      <c r="AI33">
        <v>14.11</v>
      </c>
      <c r="AJ33">
        <v>24.17</v>
      </c>
      <c r="AK33">
        <v>21</v>
      </c>
      <c r="AL33">
        <v>9</v>
      </c>
    </row>
    <row r="34" spans="1:38">
      <c r="A34" t="s">
        <v>76</v>
      </c>
      <c r="B34" s="34">
        <v>237.83</v>
      </c>
      <c r="C34" s="34">
        <v>74.13</v>
      </c>
      <c r="D34" s="93">
        <f t="shared" si="0"/>
        <v>91.45</v>
      </c>
      <c r="E34" s="34">
        <v>0</v>
      </c>
      <c r="F34" s="34"/>
      <c r="G34" s="34"/>
      <c r="H34" s="34"/>
      <c r="I34" s="34"/>
      <c r="J34" s="37">
        <v>3.62</v>
      </c>
      <c r="K34" s="37">
        <v>3.62</v>
      </c>
      <c r="L34" s="37">
        <v>3.71</v>
      </c>
      <c r="M34">
        <v>117.95</v>
      </c>
      <c r="N34">
        <v>132.63999999999999</v>
      </c>
      <c r="O34">
        <v>101.26</v>
      </c>
      <c r="P34">
        <v>2.1</v>
      </c>
      <c r="Q34">
        <v>6.01</v>
      </c>
      <c r="R34" s="93">
        <v>30.48</v>
      </c>
      <c r="S34" s="93">
        <v>30.48</v>
      </c>
      <c r="T34" s="93">
        <v>30.49</v>
      </c>
      <c r="U34">
        <v>2.23</v>
      </c>
      <c r="V34">
        <v>52.650120000000001</v>
      </c>
      <c r="W34">
        <v>2.7</v>
      </c>
      <c r="X34">
        <v>22</v>
      </c>
      <c r="Y34">
        <v>7.34</v>
      </c>
      <c r="Z34">
        <v>7.33</v>
      </c>
      <c r="AA34">
        <v>49.37</v>
      </c>
      <c r="AB34">
        <v>9.8699999999999992</v>
      </c>
      <c r="AC34">
        <v>15.25</v>
      </c>
      <c r="AD34">
        <v>12</v>
      </c>
      <c r="AE34">
        <v>17</v>
      </c>
      <c r="AF34">
        <v>8</v>
      </c>
      <c r="AG34">
        <v>5</v>
      </c>
      <c r="AH34">
        <v>13.33</v>
      </c>
      <c r="AI34">
        <v>13.33</v>
      </c>
      <c r="AJ34">
        <v>24.17</v>
      </c>
      <c r="AK34">
        <v>36.4</v>
      </c>
      <c r="AL34">
        <v>15.6</v>
      </c>
    </row>
    <row r="35" spans="1:38">
      <c r="A35" t="s">
        <v>77</v>
      </c>
      <c r="B35" s="34">
        <v>237.83</v>
      </c>
      <c r="C35" s="34">
        <v>74.13</v>
      </c>
      <c r="D35" s="93">
        <f t="shared" si="0"/>
        <v>92.95</v>
      </c>
      <c r="E35" s="34">
        <v>0</v>
      </c>
      <c r="F35" s="34"/>
      <c r="G35" s="34"/>
      <c r="H35" s="34"/>
      <c r="I35" s="34"/>
      <c r="J35" s="37">
        <v>4.87</v>
      </c>
      <c r="K35" s="37">
        <v>4.87</v>
      </c>
      <c r="L35" s="37">
        <v>4.99</v>
      </c>
      <c r="M35">
        <v>117.95</v>
      </c>
      <c r="N35">
        <v>132.63999999999999</v>
      </c>
      <c r="O35">
        <v>101.26</v>
      </c>
      <c r="P35">
        <v>2.1</v>
      </c>
      <c r="Q35">
        <v>6.01</v>
      </c>
      <c r="R35" s="93">
        <v>30.98</v>
      </c>
      <c r="S35" s="93">
        <v>30.98</v>
      </c>
      <c r="T35" s="93">
        <v>30.99</v>
      </c>
      <c r="U35">
        <v>2.23</v>
      </c>
      <c r="V35">
        <v>63.627816000000003</v>
      </c>
      <c r="W35">
        <v>2.7</v>
      </c>
      <c r="X35">
        <v>22</v>
      </c>
      <c r="Y35">
        <v>7.34</v>
      </c>
      <c r="Z35">
        <v>7.33</v>
      </c>
      <c r="AA35">
        <v>68.16</v>
      </c>
      <c r="AB35">
        <v>13.63</v>
      </c>
      <c r="AC35">
        <v>22.33</v>
      </c>
      <c r="AD35">
        <v>17</v>
      </c>
      <c r="AE35">
        <v>25</v>
      </c>
      <c r="AF35">
        <v>13</v>
      </c>
      <c r="AG35">
        <v>5</v>
      </c>
      <c r="AH35">
        <v>13.33</v>
      </c>
      <c r="AI35">
        <v>13.33</v>
      </c>
      <c r="AJ35">
        <v>24.17</v>
      </c>
      <c r="AK35">
        <v>58.1</v>
      </c>
      <c r="AL35">
        <v>24.9</v>
      </c>
    </row>
    <row r="36" spans="1:38">
      <c r="A36" t="s">
        <v>78</v>
      </c>
      <c r="B36" s="34">
        <v>237.83</v>
      </c>
      <c r="C36" s="34">
        <v>74.13</v>
      </c>
      <c r="D36" s="93">
        <f t="shared" si="0"/>
        <v>93.95</v>
      </c>
      <c r="E36" s="34">
        <v>0</v>
      </c>
      <c r="F36" s="34"/>
      <c r="G36" s="34"/>
      <c r="H36" s="34"/>
      <c r="I36" s="34"/>
      <c r="J36" s="37">
        <v>6.2</v>
      </c>
      <c r="K36" s="37">
        <v>6.2</v>
      </c>
      <c r="L36" s="37">
        <v>6.35</v>
      </c>
      <c r="M36">
        <v>96.68</v>
      </c>
      <c r="N36">
        <v>132.63999999999999</v>
      </c>
      <c r="O36">
        <v>101.26</v>
      </c>
      <c r="P36">
        <v>2.1</v>
      </c>
      <c r="Q36">
        <v>6.01</v>
      </c>
      <c r="R36" s="93">
        <v>31.32</v>
      </c>
      <c r="S36" s="93">
        <v>31.32</v>
      </c>
      <c r="T36" s="93">
        <v>31.31</v>
      </c>
      <c r="U36">
        <v>2.23</v>
      </c>
      <c r="V36">
        <v>73.904808000000003</v>
      </c>
      <c r="W36">
        <v>2.7</v>
      </c>
      <c r="X36">
        <v>22</v>
      </c>
      <c r="Y36">
        <v>7.34</v>
      </c>
      <c r="Z36">
        <v>7.33</v>
      </c>
      <c r="AA36">
        <v>84.48</v>
      </c>
      <c r="AB36">
        <v>16.899999999999999</v>
      </c>
      <c r="AC36">
        <v>29.73</v>
      </c>
      <c r="AD36">
        <v>21.5</v>
      </c>
      <c r="AE36">
        <v>33</v>
      </c>
      <c r="AF36">
        <v>17</v>
      </c>
      <c r="AG36">
        <v>5</v>
      </c>
      <c r="AH36">
        <v>13.33</v>
      </c>
      <c r="AI36">
        <v>13.33</v>
      </c>
      <c r="AJ36">
        <v>25.14</v>
      </c>
      <c r="AK36">
        <v>72.8</v>
      </c>
      <c r="AL36">
        <v>31.2</v>
      </c>
    </row>
    <row r="37" spans="1:38">
      <c r="A37" t="s">
        <v>79</v>
      </c>
      <c r="B37" s="34">
        <v>237.83</v>
      </c>
      <c r="C37" s="34">
        <v>74.13</v>
      </c>
      <c r="D37" s="93">
        <f t="shared" si="0"/>
        <v>96.5</v>
      </c>
      <c r="E37" s="34">
        <v>0</v>
      </c>
      <c r="F37" s="34"/>
      <c r="G37" s="34"/>
      <c r="H37" s="34"/>
      <c r="I37" s="34"/>
      <c r="J37" s="37">
        <v>7.41</v>
      </c>
      <c r="K37" s="37">
        <v>7.41</v>
      </c>
      <c r="L37" s="37">
        <v>7.59</v>
      </c>
      <c r="M37">
        <v>67.680000000000007</v>
      </c>
      <c r="N37">
        <v>132.63999999999999</v>
      </c>
      <c r="O37">
        <v>101.26</v>
      </c>
      <c r="P37">
        <v>2.1</v>
      </c>
      <c r="Q37">
        <v>6.01</v>
      </c>
      <c r="R37" s="93">
        <v>32.17</v>
      </c>
      <c r="S37" s="93">
        <v>32.17</v>
      </c>
      <c r="T37" s="93">
        <v>32.159999999999997</v>
      </c>
      <c r="U37">
        <v>2.23</v>
      </c>
      <c r="V37">
        <v>83.296188000000001</v>
      </c>
      <c r="W37">
        <v>2.7</v>
      </c>
      <c r="X37">
        <v>22</v>
      </c>
      <c r="Y37">
        <v>7.34</v>
      </c>
      <c r="Z37">
        <v>7.33</v>
      </c>
      <c r="AA37">
        <v>108.98</v>
      </c>
      <c r="AB37">
        <v>21.79</v>
      </c>
      <c r="AC37">
        <v>37.36</v>
      </c>
      <c r="AD37">
        <v>25</v>
      </c>
      <c r="AE37">
        <v>42</v>
      </c>
      <c r="AF37">
        <v>21</v>
      </c>
      <c r="AG37">
        <v>5</v>
      </c>
      <c r="AH37">
        <v>13.33</v>
      </c>
      <c r="AI37">
        <v>13.33</v>
      </c>
      <c r="AJ37">
        <v>25.14</v>
      </c>
      <c r="AK37">
        <v>80.5</v>
      </c>
      <c r="AL37">
        <v>34.5</v>
      </c>
    </row>
    <row r="38" spans="1:38">
      <c r="A38" t="s">
        <v>80</v>
      </c>
      <c r="B38" s="34">
        <v>237.83</v>
      </c>
      <c r="C38" s="34">
        <v>74.13</v>
      </c>
      <c r="D38" s="93">
        <f t="shared" si="0"/>
        <v>96.5</v>
      </c>
      <c r="E38" s="34">
        <v>0</v>
      </c>
      <c r="F38" s="34"/>
      <c r="G38" s="34"/>
      <c r="H38" s="34"/>
      <c r="I38" s="34"/>
      <c r="J38" s="37">
        <v>8.6</v>
      </c>
      <c r="K38" s="37">
        <v>8.6</v>
      </c>
      <c r="L38" s="37">
        <v>8.82</v>
      </c>
      <c r="M38">
        <v>67.680000000000007</v>
      </c>
      <c r="N38">
        <v>132.63999999999999</v>
      </c>
      <c r="O38">
        <v>101.26</v>
      </c>
      <c r="P38">
        <v>2.1</v>
      </c>
      <c r="Q38">
        <v>6.01</v>
      </c>
      <c r="R38" s="93">
        <v>32.17</v>
      </c>
      <c r="S38" s="93">
        <v>32.17</v>
      </c>
      <c r="T38" s="93">
        <v>32.159999999999997</v>
      </c>
      <c r="U38">
        <v>2.23</v>
      </c>
      <c r="V38">
        <v>91.957667999999998</v>
      </c>
      <c r="W38">
        <v>2.7</v>
      </c>
      <c r="X38">
        <v>22</v>
      </c>
      <c r="Y38">
        <v>7.34</v>
      </c>
      <c r="Z38">
        <v>7.33</v>
      </c>
      <c r="AA38">
        <v>128.58000000000001</v>
      </c>
      <c r="AB38">
        <v>25.71</v>
      </c>
      <c r="AC38">
        <v>44.87</v>
      </c>
      <c r="AD38">
        <v>27.8</v>
      </c>
      <c r="AE38">
        <v>49</v>
      </c>
      <c r="AF38">
        <v>25</v>
      </c>
      <c r="AG38">
        <v>5</v>
      </c>
      <c r="AH38">
        <v>13.33</v>
      </c>
      <c r="AI38">
        <v>13.33</v>
      </c>
      <c r="AJ38">
        <v>25.14</v>
      </c>
      <c r="AK38">
        <v>95.9</v>
      </c>
      <c r="AL38">
        <v>41.1</v>
      </c>
    </row>
    <row r="39" spans="1:38">
      <c r="A39" t="s">
        <v>81</v>
      </c>
      <c r="B39" s="34">
        <v>237.83</v>
      </c>
      <c r="C39" s="34">
        <v>74.13</v>
      </c>
      <c r="D39" s="93">
        <f t="shared" si="0"/>
        <v>97</v>
      </c>
      <c r="E39" s="34">
        <v>0</v>
      </c>
      <c r="F39" s="34"/>
      <c r="G39" s="34"/>
      <c r="H39" s="34"/>
      <c r="I39" s="34"/>
      <c r="J39" s="37">
        <v>9.7200000000000006</v>
      </c>
      <c r="K39" s="37">
        <v>9.7200000000000006</v>
      </c>
      <c r="L39" s="37">
        <v>9.9600000000000009</v>
      </c>
      <c r="M39">
        <v>96.68</v>
      </c>
      <c r="N39">
        <v>132.63999999999999</v>
      </c>
      <c r="O39">
        <v>101.26</v>
      </c>
      <c r="P39">
        <v>2.33</v>
      </c>
      <c r="Q39">
        <v>6.01</v>
      </c>
      <c r="R39" s="93">
        <v>32.33</v>
      </c>
      <c r="S39" s="93">
        <v>32.33</v>
      </c>
      <c r="T39" s="93">
        <v>32.340000000000003</v>
      </c>
      <c r="U39">
        <v>2.23</v>
      </c>
      <c r="V39">
        <v>89.670648</v>
      </c>
      <c r="W39">
        <v>2.7</v>
      </c>
      <c r="X39">
        <v>22</v>
      </c>
      <c r="Y39">
        <v>7.34</v>
      </c>
      <c r="Z39">
        <v>7.33</v>
      </c>
      <c r="AA39">
        <v>146.32</v>
      </c>
      <c r="AB39">
        <v>29.26</v>
      </c>
      <c r="AC39">
        <v>51.79</v>
      </c>
      <c r="AD39">
        <v>30.5</v>
      </c>
      <c r="AE39">
        <v>59</v>
      </c>
      <c r="AF39">
        <v>30</v>
      </c>
      <c r="AG39">
        <v>5</v>
      </c>
      <c r="AH39">
        <v>13.33</v>
      </c>
      <c r="AI39">
        <v>13.33</v>
      </c>
      <c r="AJ39">
        <v>25.14</v>
      </c>
      <c r="AK39">
        <v>110.6</v>
      </c>
      <c r="AL39">
        <v>47.4</v>
      </c>
    </row>
    <row r="40" spans="1:38">
      <c r="A40" t="s">
        <v>82</v>
      </c>
      <c r="B40" s="34">
        <v>237.83</v>
      </c>
      <c r="C40" s="34">
        <v>74.13</v>
      </c>
      <c r="D40" s="93">
        <f t="shared" si="0"/>
        <v>97</v>
      </c>
      <c r="E40" s="34">
        <v>0</v>
      </c>
      <c r="F40" s="34"/>
      <c r="G40" s="34"/>
      <c r="H40" s="34"/>
      <c r="I40" s="34"/>
      <c r="J40" s="37">
        <v>10.71</v>
      </c>
      <c r="K40" s="37">
        <v>10.71</v>
      </c>
      <c r="L40" s="37">
        <v>10.97</v>
      </c>
      <c r="M40">
        <v>117.95</v>
      </c>
      <c r="N40">
        <v>132.63999999999999</v>
      </c>
      <c r="O40">
        <v>101.26</v>
      </c>
      <c r="P40">
        <v>2.33</v>
      </c>
      <c r="Q40">
        <v>6.01</v>
      </c>
      <c r="R40" s="93">
        <v>32.33</v>
      </c>
      <c r="S40" s="93">
        <v>32.33</v>
      </c>
      <c r="T40" s="93">
        <v>32.340000000000003</v>
      </c>
      <c r="U40">
        <v>2.23</v>
      </c>
      <c r="V40">
        <v>95.616900000000001</v>
      </c>
      <c r="W40">
        <v>2.7</v>
      </c>
      <c r="X40">
        <v>22</v>
      </c>
      <c r="Y40">
        <v>7.34</v>
      </c>
      <c r="Z40">
        <v>7.33</v>
      </c>
      <c r="AA40">
        <v>163.22999999999999</v>
      </c>
      <c r="AB40">
        <v>32.65</v>
      </c>
      <c r="AC40">
        <v>58.16</v>
      </c>
      <c r="AD40">
        <v>33</v>
      </c>
      <c r="AE40">
        <v>64</v>
      </c>
      <c r="AF40">
        <v>32</v>
      </c>
      <c r="AG40">
        <v>5</v>
      </c>
      <c r="AH40">
        <v>13.33</v>
      </c>
      <c r="AI40">
        <v>13.33</v>
      </c>
      <c r="AJ40">
        <v>26.1</v>
      </c>
      <c r="AK40">
        <v>123.9</v>
      </c>
      <c r="AL40">
        <v>53.1</v>
      </c>
    </row>
    <row r="41" spans="1:38">
      <c r="A41" t="s">
        <v>83</v>
      </c>
      <c r="B41" s="34">
        <v>237.83</v>
      </c>
      <c r="C41" s="34">
        <v>74.13</v>
      </c>
      <c r="D41" s="93">
        <f t="shared" si="0"/>
        <v>97</v>
      </c>
      <c r="E41" s="34">
        <v>0</v>
      </c>
      <c r="F41" s="34"/>
      <c r="G41" s="34"/>
      <c r="H41" s="34"/>
      <c r="I41" s="34"/>
      <c r="J41" s="37">
        <v>11.57</v>
      </c>
      <c r="K41" s="37">
        <v>11.57</v>
      </c>
      <c r="L41" s="37">
        <v>11.86</v>
      </c>
      <c r="M41">
        <v>117.95</v>
      </c>
      <c r="N41">
        <v>132.63999999999999</v>
      </c>
      <c r="O41">
        <v>101.26</v>
      </c>
      <c r="P41">
        <v>2.33</v>
      </c>
      <c r="Q41">
        <v>7.01</v>
      </c>
      <c r="R41" s="93">
        <v>32.33</v>
      </c>
      <c r="S41" s="93">
        <v>32.33</v>
      </c>
      <c r="T41" s="93">
        <v>32.340000000000003</v>
      </c>
      <c r="U41">
        <v>2.23</v>
      </c>
      <c r="V41">
        <v>102.28332</v>
      </c>
      <c r="W41">
        <v>2.7</v>
      </c>
      <c r="X41">
        <v>22</v>
      </c>
      <c r="Y41">
        <v>7.34</v>
      </c>
      <c r="Z41">
        <v>7.33</v>
      </c>
      <c r="AA41">
        <v>178.87</v>
      </c>
      <c r="AB41">
        <v>35.770000000000003</v>
      </c>
      <c r="AC41">
        <v>64.290000000000006</v>
      </c>
      <c r="AD41">
        <v>36</v>
      </c>
      <c r="AE41">
        <v>67</v>
      </c>
      <c r="AF41">
        <v>34</v>
      </c>
      <c r="AG41">
        <v>5</v>
      </c>
      <c r="AH41">
        <v>13.33</v>
      </c>
      <c r="AI41">
        <v>13.33</v>
      </c>
      <c r="AJ41">
        <v>26.1</v>
      </c>
      <c r="AK41">
        <v>135.80000000000001</v>
      </c>
      <c r="AL41">
        <v>58.2</v>
      </c>
    </row>
    <row r="42" spans="1:38">
      <c r="A42" t="s">
        <v>84</v>
      </c>
      <c r="B42" s="34">
        <v>237.83</v>
      </c>
      <c r="C42" s="34">
        <v>74.13</v>
      </c>
      <c r="D42" s="93">
        <f t="shared" si="0"/>
        <v>97</v>
      </c>
      <c r="E42" s="34">
        <v>0</v>
      </c>
      <c r="F42" s="34"/>
      <c r="G42" s="34"/>
      <c r="H42" s="34"/>
      <c r="I42" s="34"/>
      <c r="J42" s="37">
        <v>12.36</v>
      </c>
      <c r="K42" s="37">
        <v>12.36</v>
      </c>
      <c r="L42" s="37">
        <v>12.67</v>
      </c>
      <c r="M42">
        <v>117.95</v>
      </c>
      <c r="N42">
        <v>132.63999999999999</v>
      </c>
      <c r="O42">
        <v>101.26</v>
      </c>
      <c r="P42">
        <v>2.33</v>
      </c>
      <c r="Q42">
        <v>7.01</v>
      </c>
      <c r="R42" s="93">
        <v>32.33</v>
      </c>
      <c r="S42" s="93">
        <v>32.33</v>
      </c>
      <c r="T42" s="93">
        <v>32.340000000000003</v>
      </c>
      <c r="U42">
        <v>2.23</v>
      </c>
      <c r="V42">
        <v>109.115184</v>
      </c>
      <c r="W42">
        <v>2.7</v>
      </c>
      <c r="X42">
        <v>22</v>
      </c>
      <c r="Y42">
        <v>7.34</v>
      </c>
      <c r="Z42">
        <v>7.33</v>
      </c>
      <c r="AA42">
        <v>193.28</v>
      </c>
      <c r="AB42">
        <v>38.659999999999997</v>
      </c>
      <c r="AC42">
        <v>69.61</v>
      </c>
      <c r="AD42">
        <v>37.5</v>
      </c>
      <c r="AE42">
        <v>71</v>
      </c>
      <c r="AF42">
        <v>36</v>
      </c>
      <c r="AG42">
        <v>5</v>
      </c>
      <c r="AH42">
        <v>13.33</v>
      </c>
      <c r="AI42">
        <v>13.33</v>
      </c>
      <c r="AJ42">
        <v>26.1</v>
      </c>
      <c r="AK42">
        <v>147</v>
      </c>
      <c r="AL42">
        <v>63</v>
      </c>
    </row>
    <row r="43" spans="1:38">
      <c r="A43" t="s">
        <v>85</v>
      </c>
      <c r="B43" s="34">
        <v>237.83</v>
      </c>
      <c r="C43" s="34">
        <v>64.97</v>
      </c>
      <c r="D43" s="93">
        <f t="shared" si="0"/>
        <v>97</v>
      </c>
      <c r="E43" s="34">
        <v>0</v>
      </c>
      <c r="F43" s="34"/>
      <c r="G43" s="34"/>
      <c r="H43" s="34"/>
      <c r="I43" s="34"/>
      <c r="J43" s="37">
        <v>13</v>
      </c>
      <c r="K43" s="37">
        <v>13</v>
      </c>
      <c r="L43" s="37">
        <v>13.32</v>
      </c>
      <c r="M43">
        <v>117.95</v>
      </c>
      <c r="N43">
        <v>132.63999999999999</v>
      </c>
      <c r="O43">
        <v>101.26</v>
      </c>
      <c r="P43">
        <v>2.33</v>
      </c>
      <c r="Q43">
        <v>7.01</v>
      </c>
      <c r="R43" s="93">
        <v>32.33</v>
      </c>
      <c r="S43" s="93">
        <v>32.33</v>
      </c>
      <c r="T43" s="93">
        <v>32.340000000000003</v>
      </c>
      <c r="U43">
        <v>2.23</v>
      </c>
      <c r="V43">
        <v>115.26580800000001</v>
      </c>
      <c r="W43">
        <v>2.7</v>
      </c>
      <c r="X43">
        <v>21.5</v>
      </c>
      <c r="Y43">
        <v>7.16</v>
      </c>
      <c r="Z43">
        <v>7.17</v>
      </c>
      <c r="AA43">
        <v>206.65</v>
      </c>
      <c r="AB43">
        <v>41.33</v>
      </c>
      <c r="AC43">
        <v>74.55</v>
      </c>
      <c r="AD43">
        <v>38</v>
      </c>
      <c r="AE43">
        <v>73</v>
      </c>
      <c r="AF43">
        <v>36</v>
      </c>
      <c r="AG43">
        <v>5</v>
      </c>
      <c r="AH43">
        <v>13.33</v>
      </c>
      <c r="AI43">
        <v>13.33</v>
      </c>
      <c r="AJ43">
        <v>26.1</v>
      </c>
      <c r="AK43">
        <v>157.5</v>
      </c>
      <c r="AL43">
        <v>67.5</v>
      </c>
    </row>
    <row r="44" spans="1:38">
      <c r="A44" t="s">
        <v>86</v>
      </c>
      <c r="B44" s="34">
        <v>237.83</v>
      </c>
      <c r="C44" s="34">
        <v>64.97</v>
      </c>
      <c r="D44" s="93">
        <f t="shared" si="0"/>
        <v>97</v>
      </c>
      <c r="E44" s="34">
        <v>0</v>
      </c>
      <c r="F44" s="34"/>
      <c r="G44" s="34"/>
      <c r="H44" s="34"/>
      <c r="I44" s="34"/>
      <c r="J44" s="37">
        <v>13.47</v>
      </c>
      <c r="K44" s="37">
        <v>13.47</v>
      </c>
      <c r="L44" s="37">
        <v>13.8</v>
      </c>
      <c r="M44">
        <v>117.95</v>
      </c>
      <c r="N44">
        <v>132.63999999999999</v>
      </c>
      <c r="O44">
        <v>101.26</v>
      </c>
      <c r="P44">
        <v>2.33</v>
      </c>
      <c r="Q44">
        <v>7.01</v>
      </c>
      <c r="R44" s="93">
        <v>32.33</v>
      </c>
      <c r="S44" s="93">
        <v>32.33</v>
      </c>
      <c r="T44" s="93">
        <v>32.340000000000003</v>
      </c>
      <c r="U44">
        <v>2.23</v>
      </c>
      <c r="V44">
        <v>120.06368399999999</v>
      </c>
      <c r="W44">
        <v>2.7</v>
      </c>
      <c r="X44">
        <v>21.5</v>
      </c>
      <c r="Y44">
        <v>7.16</v>
      </c>
      <c r="Z44">
        <v>7.17</v>
      </c>
      <c r="AA44">
        <v>218.98</v>
      </c>
      <c r="AB44">
        <v>43.79</v>
      </c>
      <c r="AC44">
        <v>77.55</v>
      </c>
      <c r="AD44">
        <v>42</v>
      </c>
      <c r="AE44">
        <v>77</v>
      </c>
      <c r="AF44">
        <v>39</v>
      </c>
      <c r="AG44">
        <v>5</v>
      </c>
      <c r="AH44">
        <v>13.33</v>
      </c>
      <c r="AI44">
        <v>13.33</v>
      </c>
      <c r="AJ44">
        <v>28.04</v>
      </c>
      <c r="AK44">
        <v>168</v>
      </c>
      <c r="AL44">
        <v>72</v>
      </c>
    </row>
    <row r="45" spans="1:38">
      <c r="A45" t="s">
        <v>87</v>
      </c>
      <c r="B45" s="34">
        <v>201.81</v>
      </c>
      <c r="C45" s="34">
        <v>64.97</v>
      </c>
      <c r="D45" s="93">
        <f t="shared" si="0"/>
        <v>97</v>
      </c>
      <c r="E45" s="34">
        <v>0</v>
      </c>
      <c r="F45" s="34"/>
      <c r="G45" s="34"/>
      <c r="H45" s="34"/>
      <c r="I45" s="34"/>
      <c r="J45" s="37">
        <v>13.85</v>
      </c>
      <c r="K45" s="37">
        <v>13.85</v>
      </c>
      <c r="L45" s="37">
        <v>14.19</v>
      </c>
      <c r="M45">
        <v>117.95</v>
      </c>
      <c r="N45">
        <v>132.63999999999999</v>
      </c>
      <c r="O45">
        <v>101.26</v>
      </c>
      <c r="P45">
        <v>2.33</v>
      </c>
      <c r="Q45">
        <v>7.01</v>
      </c>
      <c r="R45" s="93">
        <v>32.33</v>
      </c>
      <c r="S45" s="93">
        <v>32.33</v>
      </c>
      <c r="T45" s="93">
        <v>32.340000000000003</v>
      </c>
      <c r="U45">
        <v>2.23</v>
      </c>
      <c r="V45">
        <v>112.414332</v>
      </c>
      <c r="W45">
        <v>2.7</v>
      </c>
      <c r="X45">
        <v>21.5</v>
      </c>
      <c r="Y45">
        <v>7.16</v>
      </c>
      <c r="Z45">
        <v>7.17</v>
      </c>
      <c r="AA45">
        <v>229.5</v>
      </c>
      <c r="AB45">
        <v>45.9</v>
      </c>
      <c r="AC45">
        <v>80.62</v>
      </c>
      <c r="AD45">
        <v>43</v>
      </c>
      <c r="AE45">
        <v>78</v>
      </c>
      <c r="AF45">
        <v>39</v>
      </c>
      <c r="AG45">
        <v>5</v>
      </c>
      <c r="AH45">
        <v>13.33</v>
      </c>
      <c r="AI45">
        <v>13.33</v>
      </c>
      <c r="AJ45">
        <v>28.04</v>
      </c>
      <c r="AK45">
        <v>176.4</v>
      </c>
      <c r="AL45">
        <v>75.599999999999994</v>
      </c>
    </row>
    <row r="46" spans="1:38">
      <c r="A46" t="s">
        <v>88</v>
      </c>
      <c r="B46" s="34">
        <v>201.81</v>
      </c>
      <c r="C46" s="34">
        <v>64.97</v>
      </c>
      <c r="D46" s="93">
        <f t="shared" si="0"/>
        <v>97</v>
      </c>
      <c r="E46" s="34">
        <v>0</v>
      </c>
      <c r="F46" s="34"/>
      <c r="G46" s="34"/>
      <c r="H46" s="34"/>
      <c r="I46" s="34"/>
      <c r="J46" s="37">
        <v>14.14</v>
      </c>
      <c r="K46" s="37">
        <v>14.14</v>
      </c>
      <c r="L46" s="37">
        <v>14.5</v>
      </c>
      <c r="M46">
        <v>117.95</v>
      </c>
      <c r="N46">
        <v>132.63999999999999</v>
      </c>
      <c r="O46">
        <v>101.26</v>
      </c>
      <c r="P46">
        <v>2.33</v>
      </c>
      <c r="Q46">
        <v>7.01</v>
      </c>
      <c r="R46" s="93">
        <v>32.33</v>
      </c>
      <c r="S46" s="93">
        <v>32.33</v>
      </c>
      <c r="T46" s="93">
        <v>32.340000000000003</v>
      </c>
      <c r="U46">
        <v>2.23</v>
      </c>
      <c r="V46">
        <v>116.239008</v>
      </c>
      <c r="W46">
        <v>2.7</v>
      </c>
      <c r="X46">
        <v>21.5</v>
      </c>
      <c r="Y46">
        <v>7.16</v>
      </c>
      <c r="Z46">
        <v>7.17</v>
      </c>
      <c r="AA46">
        <v>229.5</v>
      </c>
      <c r="AB46">
        <v>45.9</v>
      </c>
      <c r="AC46">
        <v>83.22</v>
      </c>
      <c r="AD46">
        <v>43.5</v>
      </c>
      <c r="AE46">
        <v>81</v>
      </c>
      <c r="AF46">
        <v>41</v>
      </c>
      <c r="AG46">
        <v>5</v>
      </c>
      <c r="AH46">
        <v>13.33</v>
      </c>
      <c r="AI46">
        <v>13.33</v>
      </c>
      <c r="AJ46">
        <v>28.04</v>
      </c>
      <c r="AK46">
        <v>182</v>
      </c>
      <c r="AL46">
        <v>78</v>
      </c>
    </row>
    <row r="47" spans="1:38">
      <c r="A47" t="s">
        <v>89</v>
      </c>
      <c r="B47" s="34">
        <v>201.81</v>
      </c>
      <c r="C47" s="34">
        <v>64.97</v>
      </c>
      <c r="D47" s="93">
        <f t="shared" si="0"/>
        <v>97</v>
      </c>
      <c r="E47" s="34">
        <v>0</v>
      </c>
      <c r="F47" s="34"/>
      <c r="G47" s="34"/>
      <c r="H47" s="34"/>
      <c r="I47" s="34"/>
      <c r="J47" s="37">
        <v>14.14</v>
      </c>
      <c r="K47" s="37">
        <v>14.14</v>
      </c>
      <c r="L47" s="37">
        <v>14.5</v>
      </c>
      <c r="M47">
        <v>117.95</v>
      </c>
      <c r="N47">
        <v>132.63999999999999</v>
      </c>
      <c r="O47">
        <v>101.26</v>
      </c>
      <c r="P47">
        <v>2.33</v>
      </c>
      <c r="Q47">
        <v>7.01</v>
      </c>
      <c r="R47" s="93">
        <v>32.33</v>
      </c>
      <c r="S47" s="93">
        <v>32.33</v>
      </c>
      <c r="T47" s="93">
        <v>32.340000000000003</v>
      </c>
      <c r="U47">
        <v>2.23</v>
      </c>
      <c r="V47">
        <v>118.25353200000001</v>
      </c>
      <c r="W47">
        <v>2.7</v>
      </c>
      <c r="X47">
        <v>21.5</v>
      </c>
      <c r="Y47">
        <v>7.16</v>
      </c>
      <c r="Z47">
        <v>7.17</v>
      </c>
      <c r="AA47">
        <v>229.5</v>
      </c>
      <c r="AB47">
        <v>45.9</v>
      </c>
      <c r="AC47">
        <v>85.39</v>
      </c>
      <c r="AD47">
        <v>44</v>
      </c>
      <c r="AE47">
        <v>82</v>
      </c>
      <c r="AF47">
        <v>41</v>
      </c>
      <c r="AG47">
        <v>5</v>
      </c>
      <c r="AH47">
        <v>13.33</v>
      </c>
      <c r="AI47">
        <v>13.33</v>
      </c>
      <c r="AJ47">
        <v>28.04</v>
      </c>
      <c r="AK47">
        <v>189</v>
      </c>
      <c r="AL47">
        <v>81</v>
      </c>
    </row>
    <row r="48" spans="1:38">
      <c r="A48" t="s">
        <v>90</v>
      </c>
      <c r="B48" s="34">
        <v>201.81</v>
      </c>
      <c r="C48" s="34">
        <v>64.97</v>
      </c>
      <c r="D48" s="93">
        <f t="shared" si="0"/>
        <v>97</v>
      </c>
      <c r="E48" s="34">
        <v>0</v>
      </c>
      <c r="F48" s="34"/>
      <c r="G48" s="34"/>
      <c r="H48" s="34"/>
      <c r="I48" s="34"/>
      <c r="J48" s="37">
        <v>14.14</v>
      </c>
      <c r="K48" s="37">
        <v>14.14</v>
      </c>
      <c r="L48" s="37">
        <v>14.5</v>
      </c>
      <c r="M48">
        <v>117.95</v>
      </c>
      <c r="N48">
        <v>132.63999999999999</v>
      </c>
      <c r="O48">
        <v>101.26</v>
      </c>
      <c r="P48">
        <v>2.33</v>
      </c>
      <c r="Q48">
        <v>7.01</v>
      </c>
      <c r="R48" s="93">
        <v>32.33</v>
      </c>
      <c r="S48" s="93">
        <v>32.33</v>
      </c>
      <c r="T48" s="93">
        <v>32.340000000000003</v>
      </c>
      <c r="U48">
        <v>2.23</v>
      </c>
      <c r="V48">
        <v>118.808256</v>
      </c>
      <c r="W48">
        <v>2.7</v>
      </c>
      <c r="X48">
        <v>21.5</v>
      </c>
      <c r="Y48">
        <v>7.16</v>
      </c>
      <c r="Z48">
        <v>7.17</v>
      </c>
      <c r="AA48">
        <v>229.5</v>
      </c>
      <c r="AB48">
        <v>45.9</v>
      </c>
      <c r="AC48">
        <v>87.29</v>
      </c>
      <c r="AD48">
        <v>46</v>
      </c>
      <c r="AE48">
        <v>83</v>
      </c>
      <c r="AF48">
        <v>42</v>
      </c>
      <c r="AG48">
        <v>5</v>
      </c>
      <c r="AH48">
        <v>13.33</v>
      </c>
      <c r="AI48">
        <v>13.33</v>
      </c>
      <c r="AJ48">
        <v>28.04</v>
      </c>
      <c r="AK48">
        <v>189</v>
      </c>
      <c r="AL48">
        <v>81</v>
      </c>
    </row>
    <row r="49" spans="1:38">
      <c r="A49" t="s">
        <v>91</v>
      </c>
      <c r="B49" s="34">
        <v>201.81</v>
      </c>
      <c r="C49" s="34">
        <v>64.97</v>
      </c>
      <c r="D49" s="93">
        <f t="shared" si="0"/>
        <v>97</v>
      </c>
      <c r="E49" s="34">
        <v>0</v>
      </c>
      <c r="F49" s="34"/>
      <c r="G49" s="34"/>
      <c r="H49" s="34"/>
      <c r="I49" s="34"/>
      <c r="J49" s="37">
        <v>14.14</v>
      </c>
      <c r="K49" s="37">
        <v>14.14</v>
      </c>
      <c r="L49" s="37">
        <v>14.5</v>
      </c>
      <c r="M49">
        <v>117.95</v>
      </c>
      <c r="N49">
        <v>132.63999999999999</v>
      </c>
      <c r="O49">
        <v>101.26</v>
      </c>
      <c r="P49">
        <v>2.33</v>
      </c>
      <c r="Q49">
        <v>7.01</v>
      </c>
      <c r="R49" s="93">
        <v>32.33</v>
      </c>
      <c r="S49" s="93">
        <v>32.33</v>
      </c>
      <c r="T49" s="93">
        <v>32.340000000000003</v>
      </c>
      <c r="U49">
        <v>2.23</v>
      </c>
      <c r="V49">
        <v>121.319112</v>
      </c>
      <c r="W49">
        <v>2.7</v>
      </c>
      <c r="X49">
        <v>21.5</v>
      </c>
      <c r="Y49">
        <v>7.16</v>
      </c>
      <c r="Z49">
        <v>7.17</v>
      </c>
      <c r="AA49">
        <v>229.5</v>
      </c>
      <c r="AB49">
        <v>45.9</v>
      </c>
      <c r="AC49">
        <v>88.36</v>
      </c>
      <c r="AD49">
        <v>46</v>
      </c>
      <c r="AE49">
        <v>87</v>
      </c>
      <c r="AF49">
        <v>43</v>
      </c>
      <c r="AG49">
        <v>5</v>
      </c>
      <c r="AH49">
        <v>13.38</v>
      </c>
      <c r="AI49">
        <v>13.38</v>
      </c>
      <c r="AJ49">
        <v>28.04</v>
      </c>
      <c r="AK49">
        <v>189</v>
      </c>
      <c r="AL49">
        <v>81</v>
      </c>
    </row>
    <row r="50" spans="1:38">
      <c r="A50" t="s">
        <v>92</v>
      </c>
      <c r="B50" s="34">
        <v>201.81</v>
      </c>
      <c r="C50" s="34">
        <v>64.97</v>
      </c>
      <c r="D50" s="93">
        <f t="shared" si="0"/>
        <v>97</v>
      </c>
      <c r="E50" s="34">
        <v>0</v>
      </c>
      <c r="F50" s="34"/>
      <c r="G50" s="34"/>
      <c r="H50" s="34"/>
      <c r="I50" s="34"/>
      <c r="J50" s="37">
        <v>14.14</v>
      </c>
      <c r="K50" s="37">
        <v>14.14</v>
      </c>
      <c r="L50" s="37">
        <v>14.5</v>
      </c>
      <c r="M50">
        <v>117.95</v>
      </c>
      <c r="N50">
        <v>132.63999999999999</v>
      </c>
      <c r="O50">
        <v>101.26</v>
      </c>
      <c r="P50">
        <v>2.33</v>
      </c>
      <c r="Q50">
        <v>7.01</v>
      </c>
      <c r="R50" s="93">
        <v>32.33</v>
      </c>
      <c r="S50" s="93">
        <v>32.33</v>
      </c>
      <c r="T50" s="93">
        <v>32.340000000000003</v>
      </c>
      <c r="U50">
        <v>2.23</v>
      </c>
      <c r="V50">
        <v>125.289768</v>
      </c>
      <c r="W50">
        <v>2.7</v>
      </c>
      <c r="X50">
        <v>21.5</v>
      </c>
      <c r="Y50">
        <v>7.16</v>
      </c>
      <c r="Z50">
        <v>7.17</v>
      </c>
      <c r="AA50">
        <v>229.5</v>
      </c>
      <c r="AB50">
        <v>45.9</v>
      </c>
      <c r="AC50">
        <v>88.94</v>
      </c>
      <c r="AD50">
        <v>46</v>
      </c>
      <c r="AE50">
        <v>87</v>
      </c>
      <c r="AF50">
        <v>43</v>
      </c>
      <c r="AG50">
        <v>5</v>
      </c>
      <c r="AH50">
        <v>13.59</v>
      </c>
      <c r="AI50">
        <v>13.59</v>
      </c>
      <c r="AJ50">
        <v>28.04</v>
      </c>
      <c r="AK50">
        <v>189</v>
      </c>
      <c r="AL50">
        <v>81</v>
      </c>
    </row>
    <row r="51" spans="1:38">
      <c r="A51" t="s">
        <v>93</v>
      </c>
      <c r="B51" s="34">
        <v>201.81</v>
      </c>
      <c r="C51" s="34">
        <v>64.97</v>
      </c>
      <c r="D51" s="93">
        <f t="shared" si="0"/>
        <v>97</v>
      </c>
      <c r="E51" s="34">
        <v>0</v>
      </c>
      <c r="F51" s="34"/>
      <c r="G51" s="34"/>
      <c r="H51" s="34"/>
      <c r="I51" s="34"/>
      <c r="J51" s="37">
        <v>14.14</v>
      </c>
      <c r="K51" s="37">
        <v>14.14</v>
      </c>
      <c r="L51" s="37">
        <v>14.5</v>
      </c>
      <c r="M51">
        <v>117.95</v>
      </c>
      <c r="N51">
        <v>132.63999999999999</v>
      </c>
      <c r="O51">
        <v>101.26</v>
      </c>
      <c r="P51">
        <v>2.33</v>
      </c>
      <c r="Q51">
        <v>7.01</v>
      </c>
      <c r="R51" s="93">
        <v>32.33</v>
      </c>
      <c r="S51" s="93">
        <v>32.33</v>
      </c>
      <c r="T51" s="93">
        <v>32.340000000000003</v>
      </c>
      <c r="U51">
        <v>2.31</v>
      </c>
      <c r="V51">
        <v>118.010232</v>
      </c>
      <c r="W51">
        <v>2.7</v>
      </c>
      <c r="X51">
        <v>21.5</v>
      </c>
      <c r="Y51">
        <v>7.16</v>
      </c>
      <c r="Z51">
        <v>7.17</v>
      </c>
      <c r="AA51">
        <v>229.5</v>
      </c>
      <c r="AB51">
        <v>45.9</v>
      </c>
      <c r="AC51">
        <v>89.34</v>
      </c>
      <c r="AD51">
        <v>45</v>
      </c>
      <c r="AE51">
        <v>87</v>
      </c>
      <c r="AF51">
        <v>43</v>
      </c>
      <c r="AG51">
        <v>5</v>
      </c>
      <c r="AH51">
        <v>13.33</v>
      </c>
      <c r="AI51">
        <v>13.33</v>
      </c>
      <c r="AJ51">
        <v>28.04</v>
      </c>
      <c r="AK51">
        <v>189</v>
      </c>
      <c r="AL51">
        <v>81</v>
      </c>
    </row>
    <row r="52" spans="1:38">
      <c r="A52" t="s">
        <v>94</v>
      </c>
      <c r="B52" s="34">
        <v>204.71</v>
      </c>
      <c r="C52" s="34">
        <v>64.97</v>
      </c>
      <c r="D52" s="93">
        <f t="shared" si="0"/>
        <v>97</v>
      </c>
      <c r="E52" s="34">
        <v>0</v>
      </c>
      <c r="F52" s="34"/>
      <c r="G52" s="34"/>
      <c r="H52" s="34"/>
      <c r="I52" s="34"/>
      <c r="J52" s="37">
        <v>14.14</v>
      </c>
      <c r="K52" s="37">
        <v>14.14</v>
      </c>
      <c r="L52" s="37">
        <v>14.5</v>
      </c>
      <c r="M52">
        <v>117.95</v>
      </c>
      <c r="N52">
        <v>132.63999999999999</v>
      </c>
      <c r="O52">
        <v>67.680000000000007</v>
      </c>
      <c r="P52">
        <v>2.33</v>
      </c>
      <c r="Q52">
        <v>7.01</v>
      </c>
      <c r="R52" s="93">
        <v>32.33</v>
      </c>
      <c r="S52" s="93">
        <v>32.33</v>
      </c>
      <c r="T52" s="93">
        <v>32.340000000000003</v>
      </c>
      <c r="U52">
        <v>2.31</v>
      </c>
      <c r="V52">
        <v>117.766932</v>
      </c>
      <c r="W52">
        <v>2.7</v>
      </c>
      <c r="X52">
        <v>21.5</v>
      </c>
      <c r="Y52">
        <v>7.16</v>
      </c>
      <c r="Z52">
        <v>7.17</v>
      </c>
      <c r="AA52">
        <v>229.5</v>
      </c>
      <c r="AB52">
        <v>45.9</v>
      </c>
      <c r="AC52">
        <v>89</v>
      </c>
      <c r="AD52">
        <v>45</v>
      </c>
      <c r="AE52">
        <v>87</v>
      </c>
      <c r="AF52">
        <v>43</v>
      </c>
      <c r="AG52">
        <v>5</v>
      </c>
      <c r="AH52">
        <v>13.33</v>
      </c>
      <c r="AI52">
        <v>13.33</v>
      </c>
      <c r="AJ52">
        <v>28.04</v>
      </c>
      <c r="AK52">
        <v>189</v>
      </c>
      <c r="AL52">
        <v>81</v>
      </c>
    </row>
    <row r="53" spans="1:38">
      <c r="A53" t="s">
        <v>95</v>
      </c>
      <c r="B53" s="34">
        <v>204.71</v>
      </c>
      <c r="C53" s="34">
        <v>64.97</v>
      </c>
      <c r="D53" s="93">
        <f t="shared" si="0"/>
        <v>97</v>
      </c>
      <c r="E53" s="34">
        <v>0</v>
      </c>
      <c r="F53" s="34"/>
      <c r="G53" s="34"/>
      <c r="H53" s="34"/>
      <c r="I53" s="34"/>
      <c r="J53" s="37">
        <v>14.14</v>
      </c>
      <c r="K53" s="37">
        <v>14.14</v>
      </c>
      <c r="L53" s="37">
        <v>14.5</v>
      </c>
      <c r="M53">
        <v>117.95</v>
      </c>
      <c r="N53">
        <v>132.63999999999999</v>
      </c>
      <c r="O53">
        <v>67.680000000000007</v>
      </c>
      <c r="P53">
        <v>2.33</v>
      </c>
      <c r="Q53">
        <v>9.74</v>
      </c>
      <c r="R53" s="93">
        <v>32.33</v>
      </c>
      <c r="S53" s="93">
        <v>32.33</v>
      </c>
      <c r="T53" s="93">
        <v>32.340000000000003</v>
      </c>
      <c r="U53">
        <v>2.31</v>
      </c>
      <c r="V53">
        <v>116.647752</v>
      </c>
      <c r="W53">
        <v>2.7</v>
      </c>
      <c r="X53">
        <v>21.5</v>
      </c>
      <c r="Y53">
        <v>7.16</v>
      </c>
      <c r="Z53">
        <v>7.17</v>
      </c>
      <c r="AA53">
        <v>229.5</v>
      </c>
      <c r="AB53">
        <v>45.9</v>
      </c>
      <c r="AC53">
        <v>89.22</v>
      </c>
      <c r="AD53">
        <v>45</v>
      </c>
      <c r="AE53">
        <v>87</v>
      </c>
      <c r="AF53">
        <v>43</v>
      </c>
      <c r="AG53">
        <v>5</v>
      </c>
      <c r="AH53">
        <v>13.33</v>
      </c>
      <c r="AI53">
        <v>13.33</v>
      </c>
      <c r="AJ53">
        <v>28.04</v>
      </c>
      <c r="AK53">
        <v>189</v>
      </c>
      <c r="AL53">
        <v>81</v>
      </c>
    </row>
    <row r="54" spans="1:38">
      <c r="A54" t="s">
        <v>96</v>
      </c>
      <c r="B54" s="34">
        <v>204.71</v>
      </c>
      <c r="C54" s="34">
        <v>64.97</v>
      </c>
      <c r="D54" s="93">
        <f t="shared" si="0"/>
        <v>97</v>
      </c>
      <c r="E54" s="34">
        <v>0</v>
      </c>
      <c r="F54" s="34"/>
      <c r="G54" s="34"/>
      <c r="H54" s="34"/>
      <c r="I54" s="34"/>
      <c r="J54" s="37">
        <v>14.14</v>
      </c>
      <c r="K54" s="37">
        <v>14.14</v>
      </c>
      <c r="L54" s="37">
        <v>14.5</v>
      </c>
      <c r="M54">
        <v>117.95</v>
      </c>
      <c r="N54">
        <v>132.63999999999999</v>
      </c>
      <c r="O54">
        <v>67.680000000000007</v>
      </c>
      <c r="P54">
        <v>2.33</v>
      </c>
      <c r="Q54">
        <v>9.51</v>
      </c>
      <c r="R54" s="93">
        <v>32.33</v>
      </c>
      <c r="S54" s="93">
        <v>32.33</v>
      </c>
      <c r="T54" s="93">
        <v>32.340000000000003</v>
      </c>
      <c r="U54">
        <v>2.31</v>
      </c>
      <c r="V54">
        <v>111.265956</v>
      </c>
      <c r="W54">
        <v>2.7</v>
      </c>
      <c r="X54">
        <v>21.5</v>
      </c>
      <c r="Y54">
        <v>7.16</v>
      </c>
      <c r="Z54">
        <v>7.17</v>
      </c>
      <c r="AA54">
        <v>229.5</v>
      </c>
      <c r="AB54">
        <v>45.9</v>
      </c>
      <c r="AC54">
        <v>88.56</v>
      </c>
      <c r="AD54">
        <v>44.5</v>
      </c>
      <c r="AE54">
        <v>87</v>
      </c>
      <c r="AF54">
        <v>43</v>
      </c>
      <c r="AG54">
        <v>5</v>
      </c>
      <c r="AH54">
        <v>13.33</v>
      </c>
      <c r="AI54">
        <v>13.33</v>
      </c>
      <c r="AJ54">
        <v>28.04</v>
      </c>
      <c r="AK54">
        <v>189</v>
      </c>
      <c r="AL54">
        <v>81</v>
      </c>
    </row>
    <row r="55" spans="1:38">
      <c r="A55" t="s">
        <v>97</v>
      </c>
      <c r="B55" s="34">
        <v>237.83</v>
      </c>
      <c r="C55" s="34">
        <v>74.13</v>
      </c>
      <c r="D55" s="93">
        <f t="shared" si="0"/>
        <v>97</v>
      </c>
      <c r="E55" s="34">
        <v>0</v>
      </c>
      <c r="F55" s="34"/>
      <c r="G55" s="34"/>
      <c r="H55" s="34"/>
      <c r="I55" s="34"/>
      <c r="J55" s="37">
        <v>14.14</v>
      </c>
      <c r="K55" s="37">
        <v>14.14</v>
      </c>
      <c r="L55" s="37">
        <v>14.5</v>
      </c>
      <c r="M55">
        <v>67.680000000000007</v>
      </c>
      <c r="N55">
        <v>132.63999999999999</v>
      </c>
      <c r="O55">
        <v>101.26</v>
      </c>
      <c r="P55">
        <v>2.41</v>
      </c>
      <c r="Q55">
        <v>9.3000000000000007</v>
      </c>
      <c r="R55" s="93">
        <v>32.33</v>
      </c>
      <c r="S55" s="93">
        <v>32.33</v>
      </c>
      <c r="T55" s="93">
        <v>32.340000000000003</v>
      </c>
      <c r="U55">
        <v>2.39</v>
      </c>
      <c r="V55">
        <v>109.348752</v>
      </c>
      <c r="W55">
        <v>2.75</v>
      </c>
      <c r="X55">
        <v>21.5</v>
      </c>
      <c r="Y55">
        <v>7.16</v>
      </c>
      <c r="Z55">
        <v>7.17</v>
      </c>
      <c r="AA55">
        <v>229.5</v>
      </c>
      <c r="AB55">
        <v>45.9</v>
      </c>
      <c r="AC55">
        <v>87.53</v>
      </c>
      <c r="AD55">
        <v>44</v>
      </c>
      <c r="AE55">
        <v>85</v>
      </c>
      <c r="AF55">
        <v>42</v>
      </c>
      <c r="AG55">
        <v>5</v>
      </c>
      <c r="AH55">
        <v>13.33</v>
      </c>
      <c r="AI55">
        <v>13.33</v>
      </c>
      <c r="AJ55">
        <v>28.04</v>
      </c>
      <c r="AK55">
        <v>189</v>
      </c>
      <c r="AL55">
        <v>81</v>
      </c>
    </row>
    <row r="56" spans="1:38">
      <c r="A56" t="s">
        <v>98</v>
      </c>
      <c r="B56" s="34">
        <v>237.83</v>
      </c>
      <c r="C56" s="34">
        <v>74.13</v>
      </c>
      <c r="D56" s="93">
        <f t="shared" si="0"/>
        <v>97</v>
      </c>
      <c r="E56" s="34">
        <v>0</v>
      </c>
      <c r="F56" s="34"/>
      <c r="G56" s="34"/>
      <c r="H56" s="34"/>
      <c r="I56" s="34"/>
      <c r="J56" s="37">
        <v>14.14</v>
      </c>
      <c r="K56" s="37">
        <v>14.14</v>
      </c>
      <c r="L56" s="37">
        <v>14.5</v>
      </c>
      <c r="M56">
        <v>67.680000000000007</v>
      </c>
      <c r="N56">
        <v>132.63999999999999</v>
      </c>
      <c r="O56">
        <v>101.26</v>
      </c>
      <c r="P56">
        <v>2.41</v>
      </c>
      <c r="Q56">
        <v>9.11</v>
      </c>
      <c r="R56" s="93">
        <v>32.33</v>
      </c>
      <c r="S56" s="93">
        <v>32.33</v>
      </c>
      <c r="T56" s="93">
        <v>32.340000000000003</v>
      </c>
      <c r="U56">
        <v>2.39</v>
      </c>
      <c r="V56">
        <v>108.249036</v>
      </c>
      <c r="W56">
        <v>2.75</v>
      </c>
      <c r="X56">
        <v>21.5</v>
      </c>
      <c r="Y56">
        <v>7.16</v>
      </c>
      <c r="Z56">
        <v>7.17</v>
      </c>
      <c r="AA56">
        <v>229.5</v>
      </c>
      <c r="AB56">
        <v>45.9</v>
      </c>
      <c r="AC56">
        <v>86</v>
      </c>
      <c r="AD56">
        <v>43.5</v>
      </c>
      <c r="AE56">
        <v>79</v>
      </c>
      <c r="AF56">
        <v>39</v>
      </c>
      <c r="AG56">
        <v>5</v>
      </c>
      <c r="AH56">
        <v>13.33</v>
      </c>
      <c r="AI56">
        <v>13.33</v>
      </c>
      <c r="AJ56">
        <v>28.04</v>
      </c>
      <c r="AK56">
        <v>189</v>
      </c>
      <c r="AL56">
        <v>81</v>
      </c>
    </row>
    <row r="57" spans="1:38">
      <c r="A57" t="s">
        <v>99</v>
      </c>
      <c r="B57" s="34">
        <v>237.83</v>
      </c>
      <c r="C57" s="34">
        <v>74.13</v>
      </c>
      <c r="D57" s="93">
        <f t="shared" si="0"/>
        <v>97</v>
      </c>
      <c r="E57" s="34">
        <v>0</v>
      </c>
      <c r="F57" s="34"/>
      <c r="G57" s="34"/>
      <c r="H57" s="34"/>
      <c r="I57" s="34"/>
      <c r="J57" s="37">
        <v>14.14</v>
      </c>
      <c r="K57" s="37">
        <v>14.14</v>
      </c>
      <c r="L57" s="37">
        <v>14.5</v>
      </c>
      <c r="M57">
        <v>117.95</v>
      </c>
      <c r="N57">
        <v>132.63999999999999</v>
      </c>
      <c r="O57">
        <v>101.26</v>
      </c>
      <c r="P57">
        <v>2.41</v>
      </c>
      <c r="Q57">
        <v>8.48</v>
      </c>
      <c r="R57" s="93">
        <v>32.33</v>
      </c>
      <c r="S57" s="93">
        <v>32.33</v>
      </c>
      <c r="T57" s="93">
        <v>32.340000000000003</v>
      </c>
      <c r="U57">
        <v>2.39</v>
      </c>
      <c r="V57">
        <v>106.12746</v>
      </c>
      <c r="W57">
        <v>2.75</v>
      </c>
      <c r="X57">
        <v>21.5</v>
      </c>
      <c r="Y57">
        <v>7.16</v>
      </c>
      <c r="Z57">
        <v>7.17</v>
      </c>
      <c r="AA57">
        <v>229.5</v>
      </c>
      <c r="AB57">
        <v>45.9</v>
      </c>
      <c r="AC57">
        <v>83.98</v>
      </c>
      <c r="AD57">
        <v>42</v>
      </c>
      <c r="AE57">
        <v>78</v>
      </c>
      <c r="AF57">
        <v>39</v>
      </c>
      <c r="AG57">
        <v>5</v>
      </c>
      <c r="AH57">
        <v>13.33</v>
      </c>
      <c r="AI57">
        <v>13.33</v>
      </c>
      <c r="AJ57">
        <v>28.04</v>
      </c>
      <c r="AK57">
        <v>185.5</v>
      </c>
      <c r="AL57">
        <v>79.5</v>
      </c>
    </row>
    <row r="58" spans="1:38">
      <c r="A58" t="s">
        <v>100</v>
      </c>
      <c r="B58" s="34">
        <v>237.83</v>
      </c>
      <c r="C58" s="34">
        <v>74.13</v>
      </c>
      <c r="D58" s="93">
        <f t="shared" si="0"/>
        <v>97</v>
      </c>
      <c r="E58" s="34">
        <v>0</v>
      </c>
      <c r="F58" s="34"/>
      <c r="G58" s="34"/>
      <c r="H58" s="34"/>
      <c r="I58" s="34"/>
      <c r="J58" s="37">
        <v>13.94</v>
      </c>
      <c r="K58" s="37">
        <v>13.94</v>
      </c>
      <c r="L58" s="37">
        <v>14.29</v>
      </c>
      <c r="M58">
        <v>117.95</v>
      </c>
      <c r="N58">
        <v>132.63999999999999</v>
      </c>
      <c r="O58">
        <v>101.26</v>
      </c>
      <c r="P58">
        <v>2.41</v>
      </c>
      <c r="Q58">
        <v>8.34</v>
      </c>
      <c r="R58" s="93">
        <v>32.33</v>
      </c>
      <c r="S58" s="93">
        <v>32.33</v>
      </c>
      <c r="T58" s="93">
        <v>32.340000000000003</v>
      </c>
      <c r="U58">
        <v>2.39</v>
      </c>
      <c r="V58">
        <v>102.244392</v>
      </c>
      <c r="W58">
        <v>2.75</v>
      </c>
      <c r="X58">
        <v>21.5</v>
      </c>
      <c r="Y58">
        <v>7.16</v>
      </c>
      <c r="Z58">
        <v>7.17</v>
      </c>
      <c r="AA58">
        <v>229.5</v>
      </c>
      <c r="AB58">
        <v>45.9</v>
      </c>
      <c r="AC58">
        <v>82.63</v>
      </c>
      <c r="AD58">
        <v>41</v>
      </c>
      <c r="AE58">
        <v>74</v>
      </c>
      <c r="AF58">
        <v>37</v>
      </c>
      <c r="AG58">
        <v>5</v>
      </c>
      <c r="AH58">
        <v>13.33</v>
      </c>
      <c r="AI58">
        <v>13.33</v>
      </c>
      <c r="AJ58">
        <v>28.04</v>
      </c>
      <c r="AK58">
        <v>178.5</v>
      </c>
      <c r="AL58">
        <v>76.5</v>
      </c>
    </row>
    <row r="59" spans="1:38">
      <c r="A59" t="s">
        <v>101</v>
      </c>
      <c r="B59" s="34">
        <v>237.83</v>
      </c>
      <c r="C59" s="34">
        <v>74.13</v>
      </c>
      <c r="D59" s="93">
        <f t="shared" si="0"/>
        <v>97</v>
      </c>
      <c r="E59" s="34">
        <v>0</v>
      </c>
      <c r="F59" s="34"/>
      <c r="G59" s="34"/>
      <c r="H59" s="34"/>
      <c r="I59" s="34"/>
      <c r="J59" s="37">
        <v>13.76</v>
      </c>
      <c r="K59" s="37">
        <v>13.76</v>
      </c>
      <c r="L59" s="37">
        <v>14.11</v>
      </c>
      <c r="M59">
        <v>117.95</v>
      </c>
      <c r="N59">
        <v>132.63999999999999</v>
      </c>
      <c r="O59">
        <v>101.26</v>
      </c>
      <c r="P59">
        <v>2.41</v>
      </c>
      <c r="Q59">
        <v>7.92</v>
      </c>
      <c r="R59" s="93">
        <v>32.33</v>
      </c>
      <c r="S59" s="93">
        <v>32.33</v>
      </c>
      <c r="T59" s="93">
        <v>32.340000000000003</v>
      </c>
      <c r="U59">
        <v>2.4700000000000002</v>
      </c>
      <c r="V59">
        <v>97.923383999999999</v>
      </c>
      <c r="W59">
        <v>2.75</v>
      </c>
      <c r="X59">
        <v>21.5</v>
      </c>
      <c r="Y59">
        <v>7.16</v>
      </c>
      <c r="Z59">
        <v>7.17</v>
      </c>
      <c r="AA59">
        <v>229.5</v>
      </c>
      <c r="AB59">
        <v>45.9</v>
      </c>
      <c r="AC59">
        <v>80.52</v>
      </c>
      <c r="AD59">
        <v>40</v>
      </c>
      <c r="AE59">
        <v>69</v>
      </c>
      <c r="AF59">
        <v>34</v>
      </c>
      <c r="AG59">
        <v>5</v>
      </c>
      <c r="AH59">
        <v>13.33</v>
      </c>
      <c r="AI59">
        <v>13.33</v>
      </c>
      <c r="AJ59">
        <v>28.04</v>
      </c>
      <c r="AK59">
        <v>170.1</v>
      </c>
      <c r="AL59">
        <v>72.900000000000006</v>
      </c>
    </row>
    <row r="60" spans="1:38">
      <c r="A60" t="s">
        <v>102</v>
      </c>
      <c r="B60" s="34">
        <v>237.83</v>
      </c>
      <c r="C60" s="34">
        <v>74.13</v>
      </c>
      <c r="D60" s="93">
        <f t="shared" si="0"/>
        <v>97</v>
      </c>
      <c r="E60" s="34">
        <v>0</v>
      </c>
      <c r="F60" s="34"/>
      <c r="G60" s="34"/>
      <c r="H60" s="34"/>
      <c r="I60" s="34"/>
      <c r="J60" s="37">
        <v>13.44</v>
      </c>
      <c r="K60" s="37">
        <v>13.44</v>
      </c>
      <c r="L60" s="37">
        <v>13.78</v>
      </c>
      <c r="M60">
        <v>117.95</v>
      </c>
      <c r="N60">
        <v>132.63999999999999</v>
      </c>
      <c r="O60">
        <v>101.26</v>
      </c>
      <c r="P60">
        <v>2.41</v>
      </c>
      <c r="Q60">
        <v>11.14</v>
      </c>
      <c r="R60" s="93">
        <v>32.33</v>
      </c>
      <c r="S60" s="93">
        <v>32.33</v>
      </c>
      <c r="T60" s="93">
        <v>32.340000000000003</v>
      </c>
      <c r="U60">
        <v>2.4700000000000002</v>
      </c>
      <c r="V60">
        <v>92.327483999999998</v>
      </c>
      <c r="W60">
        <v>2.75</v>
      </c>
      <c r="X60">
        <v>21.5</v>
      </c>
      <c r="Y60">
        <v>7.16</v>
      </c>
      <c r="Z60">
        <v>7.17</v>
      </c>
      <c r="AA60">
        <v>219.99</v>
      </c>
      <c r="AB60">
        <v>44</v>
      </c>
      <c r="AC60">
        <v>77.66</v>
      </c>
      <c r="AD60">
        <v>38.5</v>
      </c>
      <c r="AE60">
        <v>64</v>
      </c>
      <c r="AF60">
        <v>32</v>
      </c>
      <c r="AG60">
        <v>6</v>
      </c>
      <c r="AH60">
        <v>13.33</v>
      </c>
      <c r="AI60">
        <v>13.33</v>
      </c>
      <c r="AJ60">
        <v>28.04</v>
      </c>
      <c r="AK60">
        <v>158.19999999999999</v>
      </c>
      <c r="AL60">
        <v>67.8</v>
      </c>
    </row>
    <row r="61" spans="1:38">
      <c r="A61" t="s">
        <v>103</v>
      </c>
      <c r="B61" s="34">
        <v>237.83</v>
      </c>
      <c r="C61" s="34">
        <v>74.13</v>
      </c>
      <c r="D61" s="93">
        <f t="shared" si="0"/>
        <v>97</v>
      </c>
      <c r="E61" s="34">
        <v>0</v>
      </c>
      <c r="F61" s="34"/>
      <c r="G61" s="34"/>
      <c r="H61" s="34"/>
      <c r="I61" s="34"/>
      <c r="J61" s="37">
        <v>13.03</v>
      </c>
      <c r="K61" s="37">
        <v>13.03</v>
      </c>
      <c r="L61" s="37">
        <v>13.35</v>
      </c>
      <c r="M61">
        <v>117.95</v>
      </c>
      <c r="N61">
        <v>132.63999999999999</v>
      </c>
      <c r="O61">
        <v>101.26</v>
      </c>
      <c r="P61">
        <v>1.71</v>
      </c>
      <c r="Q61">
        <v>10.94</v>
      </c>
      <c r="R61" s="93">
        <v>32.33</v>
      </c>
      <c r="S61" s="93">
        <v>32.33</v>
      </c>
      <c r="T61" s="93">
        <v>32.340000000000003</v>
      </c>
      <c r="U61">
        <v>2.4700000000000002</v>
      </c>
      <c r="V61">
        <v>85.398300000000006</v>
      </c>
      <c r="W61">
        <v>2.75</v>
      </c>
      <c r="X61">
        <v>21.5</v>
      </c>
      <c r="Y61">
        <v>7.16</v>
      </c>
      <c r="Z61">
        <v>7.17</v>
      </c>
      <c r="AA61">
        <v>194.68</v>
      </c>
      <c r="AB61">
        <v>38.93</v>
      </c>
      <c r="AC61">
        <v>74.11</v>
      </c>
      <c r="AD61">
        <v>37</v>
      </c>
      <c r="AE61">
        <v>61</v>
      </c>
      <c r="AF61">
        <v>31</v>
      </c>
      <c r="AG61">
        <v>7.22</v>
      </c>
      <c r="AH61">
        <v>13.33</v>
      </c>
      <c r="AI61">
        <v>13.33</v>
      </c>
      <c r="AJ61">
        <v>28.04</v>
      </c>
      <c r="AK61">
        <v>149.1</v>
      </c>
      <c r="AL61">
        <v>63.9</v>
      </c>
    </row>
    <row r="62" spans="1:38">
      <c r="A62" t="s">
        <v>104</v>
      </c>
      <c r="B62" s="34">
        <v>237.83</v>
      </c>
      <c r="C62" s="34">
        <v>74.13</v>
      </c>
      <c r="D62" s="93">
        <f t="shared" si="0"/>
        <v>97</v>
      </c>
      <c r="E62" s="34">
        <v>0</v>
      </c>
      <c r="F62" s="34"/>
      <c r="G62" s="34"/>
      <c r="H62" s="34"/>
      <c r="I62" s="34"/>
      <c r="J62" s="37">
        <v>12.5</v>
      </c>
      <c r="K62" s="37">
        <v>12.5</v>
      </c>
      <c r="L62" s="37">
        <v>12.82</v>
      </c>
      <c r="M62">
        <v>117.95</v>
      </c>
      <c r="N62">
        <v>132.63999999999999</v>
      </c>
      <c r="O62">
        <v>101.26</v>
      </c>
      <c r="P62">
        <v>1.71</v>
      </c>
      <c r="Q62">
        <v>10.66</v>
      </c>
      <c r="R62" s="93">
        <v>32.33</v>
      </c>
      <c r="S62" s="93">
        <v>32.33</v>
      </c>
      <c r="T62" s="93">
        <v>32.340000000000003</v>
      </c>
      <c r="U62">
        <v>2.4700000000000002</v>
      </c>
      <c r="V62">
        <v>77.184492000000006</v>
      </c>
      <c r="W62">
        <v>2.75</v>
      </c>
      <c r="X62">
        <v>21.5</v>
      </c>
      <c r="Y62">
        <v>7.16</v>
      </c>
      <c r="Z62">
        <v>7.17</v>
      </c>
      <c r="AA62">
        <v>182.2</v>
      </c>
      <c r="AB62">
        <v>36.44</v>
      </c>
      <c r="AC62">
        <v>70.349999999999994</v>
      </c>
      <c r="AD62">
        <v>35</v>
      </c>
      <c r="AE62">
        <v>56</v>
      </c>
      <c r="AF62">
        <v>28</v>
      </c>
      <c r="AG62">
        <v>8.2200000000000006</v>
      </c>
      <c r="AH62">
        <v>21.44</v>
      </c>
      <c r="AI62">
        <v>21.44</v>
      </c>
      <c r="AJ62">
        <v>28.04</v>
      </c>
      <c r="AK62">
        <v>138.6</v>
      </c>
      <c r="AL62">
        <v>59.4</v>
      </c>
    </row>
    <row r="63" spans="1:38">
      <c r="A63" t="s">
        <v>105</v>
      </c>
      <c r="B63" s="34">
        <v>237.83</v>
      </c>
      <c r="C63" s="34">
        <v>74.13</v>
      </c>
      <c r="D63" s="93">
        <f t="shared" si="0"/>
        <v>97.5</v>
      </c>
      <c r="E63" s="34">
        <v>0</v>
      </c>
      <c r="F63" s="34"/>
      <c r="G63" s="34"/>
      <c r="H63" s="34"/>
      <c r="I63" s="34"/>
      <c r="J63" s="37">
        <v>11.86</v>
      </c>
      <c r="K63" s="37">
        <v>11.86</v>
      </c>
      <c r="L63" s="37">
        <v>12.16</v>
      </c>
      <c r="M63">
        <v>117.95</v>
      </c>
      <c r="N63">
        <v>132.63999999999999</v>
      </c>
      <c r="O63">
        <v>101.26</v>
      </c>
      <c r="P63">
        <v>2.33</v>
      </c>
      <c r="Q63">
        <v>10.45</v>
      </c>
      <c r="R63" s="93">
        <v>32.5</v>
      </c>
      <c r="S63" s="93">
        <v>32.5</v>
      </c>
      <c r="T63" s="93">
        <v>32.5</v>
      </c>
      <c r="U63">
        <v>2.5299999999999998</v>
      </c>
      <c r="V63">
        <v>75.101844</v>
      </c>
      <c r="W63">
        <v>2.78</v>
      </c>
      <c r="X63">
        <v>26.43</v>
      </c>
      <c r="Y63">
        <v>8.8000000000000007</v>
      </c>
      <c r="Z63">
        <v>8.81</v>
      </c>
      <c r="AA63">
        <v>128.85</v>
      </c>
      <c r="AB63">
        <v>25.77</v>
      </c>
      <c r="AC63">
        <v>65.34</v>
      </c>
      <c r="AD63">
        <v>33</v>
      </c>
      <c r="AE63">
        <v>52</v>
      </c>
      <c r="AF63">
        <v>26</v>
      </c>
      <c r="AG63">
        <v>8.9499999999999993</v>
      </c>
      <c r="AH63">
        <v>21.22</v>
      </c>
      <c r="AI63">
        <v>21.22</v>
      </c>
      <c r="AJ63">
        <v>28.04</v>
      </c>
      <c r="AK63">
        <v>125.3</v>
      </c>
      <c r="AL63">
        <v>53.7</v>
      </c>
    </row>
    <row r="64" spans="1:38">
      <c r="A64" t="s">
        <v>106</v>
      </c>
      <c r="B64" s="34">
        <v>237.83</v>
      </c>
      <c r="C64" s="34">
        <v>74.13</v>
      </c>
      <c r="D64" s="93">
        <f t="shared" si="0"/>
        <v>97.5</v>
      </c>
      <c r="E64" s="34">
        <v>0</v>
      </c>
      <c r="F64" s="34"/>
      <c r="G64" s="34"/>
      <c r="H64" s="34"/>
      <c r="I64" s="34"/>
      <c r="J64" s="37">
        <v>11.19</v>
      </c>
      <c r="K64" s="37">
        <v>11.19</v>
      </c>
      <c r="L64" s="37">
        <v>11.47</v>
      </c>
      <c r="M64">
        <v>117.95</v>
      </c>
      <c r="N64">
        <v>132.63999999999999</v>
      </c>
      <c r="O64">
        <v>101.26</v>
      </c>
      <c r="P64">
        <v>2.33</v>
      </c>
      <c r="Q64">
        <v>10.24</v>
      </c>
      <c r="R64" s="93">
        <v>32.5</v>
      </c>
      <c r="S64" s="93">
        <v>32.5</v>
      </c>
      <c r="T64" s="93">
        <v>32.5</v>
      </c>
      <c r="U64">
        <v>2.5299999999999998</v>
      </c>
      <c r="V64">
        <v>65.545019999999994</v>
      </c>
      <c r="W64">
        <v>2.78</v>
      </c>
      <c r="X64">
        <v>26.15</v>
      </c>
      <c r="Y64">
        <v>8.7100000000000009</v>
      </c>
      <c r="Z64">
        <v>8.7200000000000006</v>
      </c>
      <c r="AA64">
        <v>115.74</v>
      </c>
      <c r="AB64">
        <v>23.15</v>
      </c>
      <c r="AC64">
        <v>60</v>
      </c>
      <c r="AD64">
        <v>29</v>
      </c>
      <c r="AE64">
        <v>47</v>
      </c>
      <c r="AF64">
        <v>23</v>
      </c>
      <c r="AG64">
        <v>9.02</v>
      </c>
      <c r="AH64">
        <v>21.07</v>
      </c>
      <c r="AI64">
        <v>21.07</v>
      </c>
      <c r="AJ64">
        <v>28.04</v>
      </c>
      <c r="AK64">
        <v>114.1</v>
      </c>
      <c r="AL64">
        <v>48.9</v>
      </c>
    </row>
    <row r="65" spans="1:38">
      <c r="A65" t="s">
        <v>107</v>
      </c>
      <c r="B65" s="34">
        <v>237.83</v>
      </c>
      <c r="C65" s="34">
        <v>74.13</v>
      </c>
      <c r="D65" s="93">
        <f t="shared" si="0"/>
        <v>97.5</v>
      </c>
      <c r="E65" s="34">
        <v>0</v>
      </c>
      <c r="F65" s="34"/>
      <c r="G65" s="34"/>
      <c r="H65" s="34"/>
      <c r="I65" s="34"/>
      <c r="J65" s="37">
        <v>10.41</v>
      </c>
      <c r="K65" s="37">
        <v>10.41</v>
      </c>
      <c r="L65" s="37">
        <v>10.67</v>
      </c>
      <c r="M65">
        <v>117.95</v>
      </c>
      <c r="N65">
        <v>132.63999999999999</v>
      </c>
      <c r="O65">
        <v>101.26</v>
      </c>
      <c r="P65">
        <v>2.33</v>
      </c>
      <c r="Q65">
        <v>9.66</v>
      </c>
      <c r="R65" s="93">
        <v>32.5</v>
      </c>
      <c r="S65" s="93">
        <v>32.5</v>
      </c>
      <c r="T65" s="93">
        <v>32.5</v>
      </c>
      <c r="U65">
        <v>2.5299999999999998</v>
      </c>
      <c r="V65">
        <v>55.657308</v>
      </c>
      <c r="W65">
        <v>2.78</v>
      </c>
      <c r="X65">
        <v>25.77</v>
      </c>
      <c r="Y65">
        <v>8.59</v>
      </c>
      <c r="Z65">
        <v>8.59</v>
      </c>
      <c r="AA65">
        <v>102.63</v>
      </c>
      <c r="AB65">
        <v>20.53</v>
      </c>
      <c r="AC65">
        <v>54.15</v>
      </c>
      <c r="AD65">
        <v>26</v>
      </c>
      <c r="AE65">
        <v>40</v>
      </c>
      <c r="AF65">
        <v>20</v>
      </c>
      <c r="AG65">
        <v>8.9499999999999993</v>
      </c>
      <c r="AH65">
        <v>20.65</v>
      </c>
      <c r="AI65">
        <v>20.65</v>
      </c>
      <c r="AJ65">
        <v>28.04</v>
      </c>
      <c r="AK65">
        <v>100.1</v>
      </c>
      <c r="AL65">
        <v>42.9</v>
      </c>
    </row>
    <row r="66" spans="1:38">
      <c r="A66" t="s">
        <v>108</v>
      </c>
      <c r="B66" s="34">
        <v>237.83</v>
      </c>
      <c r="C66" s="34">
        <v>74.13</v>
      </c>
      <c r="D66" s="93">
        <f t="shared" si="0"/>
        <v>97.5</v>
      </c>
      <c r="E66" s="34">
        <v>0</v>
      </c>
      <c r="F66" s="34"/>
      <c r="G66" s="34"/>
      <c r="H66" s="34"/>
      <c r="I66" s="34"/>
      <c r="J66" s="37">
        <v>9.44</v>
      </c>
      <c r="K66" s="37">
        <v>9.44</v>
      </c>
      <c r="L66" s="37">
        <v>9.66</v>
      </c>
      <c r="M66">
        <v>117.95</v>
      </c>
      <c r="N66">
        <v>132.63999999999999</v>
      </c>
      <c r="O66">
        <v>101.26</v>
      </c>
      <c r="P66">
        <v>2.33</v>
      </c>
      <c r="Q66">
        <v>9.26</v>
      </c>
      <c r="R66" s="93">
        <v>32.5</v>
      </c>
      <c r="S66" s="93">
        <v>32.5</v>
      </c>
      <c r="T66" s="93">
        <v>32.5</v>
      </c>
      <c r="U66">
        <v>2.5299999999999998</v>
      </c>
      <c r="V66">
        <v>45.857183999999997</v>
      </c>
      <c r="W66">
        <v>2.78</v>
      </c>
      <c r="X66">
        <v>25.51</v>
      </c>
      <c r="Y66">
        <v>8.52</v>
      </c>
      <c r="Z66">
        <v>8.5</v>
      </c>
      <c r="AA66">
        <v>89.52</v>
      </c>
      <c r="AB66">
        <v>17.899999999999999</v>
      </c>
      <c r="AC66">
        <v>47.86</v>
      </c>
      <c r="AD66">
        <v>23</v>
      </c>
      <c r="AE66">
        <v>33</v>
      </c>
      <c r="AF66">
        <v>17</v>
      </c>
      <c r="AG66">
        <v>8.9700000000000006</v>
      </c>
      <c r="AH66">
        <v>19.3</v>
      </c>
      <c r="AI66">
        <v>19.3</v>
      </c>
      <c r="AJ66">
        <v>29.97</v>
      </c>
      <c r="AK66">
        <v>84</v>
      </c>
      <c r="AL66">
        <v>36</v>
      </c>
    </row>
    <row r="67" spans="1:38">
      <c r="A67" t="s">
        <v>109</v>
      </c>
      <c r="B67" s="34">
        <v>237.83</v>
      </c>
      <c r="C67" s="34">
        <v>74.13</v>
      </c>
      <c r="D67" s="93">
        <f t="shared" si="0"/>
        <v>98</v>
      </c>
      <c r="E67" s="34">
        <v>0</v>
      </c>
      <c r="F67" s="34"/>
      <c r="G67" s="34"/>
      <c r="H67" s="34"/>
      <c r="I67" s="34"/>
      <c r="J67" s="37">
        <v>8.36</v>
      </c>
      <c r="K67" s="37">
        <v>8.36</v>
      </c>
      <c r="L67" s="37">
        <v>8.56</v>
      </c>
      <c r="M67">
        <v>117.95</v>
      </c>
      <c r="N67">
        <v>132.63999999999999</v>
      </c>
      <c r="O67">
        <v>101.26</v>
      </c>
      <c r="P67">
        <v>2.33</v>
      </c>
      <c r="Q67">
        <v>9.06</v>
      </c>
      <c r="R67" s="93">
        <v>32.67</v>
      </c>
      <c r="S67" s="93">
        <v>32.67</v>
      </c>
      <c r="T67" s="93">
        <v>32.659999999999997</v>
      </c>
      <c r="U67">
        <v>2.61</v>
      </c>
      <c r="V67">
        <v>36.154380000000003</v>
      </c>
      <c r="W67">
        <v>2.78</v>
      </c>
      <c r="X67">
        <v>24.81</v>
      </c>
      <c r="Y67">
        <v>8.27</v>
      </c>
      <c r="Z67">
        <v>8.27</v>
      </c>
      <c r="AA67">
        <v>62.97</v>
      </c>
      <c r="AB67">
        <v>12.59</v>
      </c>
      <c r="AC67">
        <v>36.14</v>
      </c>
      <c r="AD67">
        <v>20</v>
      </c>
      <c r="AE67">
        <v>24</v>
      </c>
      <c r="AF67">
        <v>12</v>
      </c>
      <c r="AG67">
        <v>8.8000000000000007</v>
      </c>
      <c r="AH67">
        <v>18.45</v>
      </c>
      <c r="AI67">
        <v>18.45</v>
      </c>
      <c r="AJ67">
        <v>29.97</v>
      </c>
      <c r="AK67">
        <v>66.5</v>
      </c>
      <c r="AL67">
        <v>28.5</v>
      </c>
    </row>
    <row r="68" spans="1:38">
      <c r="A68" t="s">
        <v>110</v>
      </c>
      <c r="B68" s="34">
        <v>237.83</v>
      </c>
      <c r="C68" s="34">
        <v>74.13</v>
      </c>
      <c r="D68" s="93">
        <f t="shared" ref="D68:D98" si="1">R68+S68+T68</f>
        <v>98</v>
      </c>
      <c r="E68" s="34">
        <v>0</v>
      </c>
      <c r="F68" s="34"/>
      <c r="G68" s="34"/>
      <c r="H68" s="34"/>
      <c r="I68" s="34"/>
      <c r="J68" s="37">
        <v>4.63</v>
      </c>
      <c r="K68" s="37">
        <v>4.63</v>
      </c>
      <c r="L68" s="37">
        <v>4.75</v>
      </c>
      <c r="M68">
        <v>117.95</v>
      </c>
      <c r="N68">
        <v>132.63999999999999</v>
      </c>
      <c r="O68">
        <v>101.26</v>
      </c>
      <c r="P68">
        <v>2.33</v>
      </c>
      <c r="Q68">
        <v>8.5399999999999991</v>
      </c>
      <c r="R68" s="93">
        <v>32.67</v>
      </c>
      <c r="S68" s="93">
        <v>32.67</v>
      </c>
      <c r="T68" s="93">
        <v>32.659999999999997</v>
      </c>
      <c r="U68">
        <v>2.61</v>
      </c>
      <c r="V68">
        <v>25.848192000000001</v>
      </c>
      <c r="W68">
        <v>2.78</v>
      </c>
      <c r="X68">
        <v>36.26</v>
      </c>
      <c r="Y68">
        <v>12.08</v>
      </c>
      <c r="Z68">
        <v>12.09</v>
      </c>
      <c r="AA68">
        <v>54.63</v>
      </c>
      <c r="AB68">
        <v>10.93</v>
      </c>
      <c r="AC68">
        <v>30.12</v>
      </c>
      <c r="AD68">
        <v>17</v>
      </c>
      <c r="AE68">
        <v>18</v>
      </c>
      <c r="AF68">
        <v>9</v>
      </c>
      <c r="AG68">
        <v>12.55</v>
      </c>
      <c r="AH68">
        <v>25.89</v>
      </c>
      <c r="AI68">
        <v>25.89</v>
      </c>
      <c r="AJ68">
        <v>30.94</v>
      </c>
      <c r="AK68">
        <v>49</v>
      </c>
      <c r="AL68">
        <v>21</v>
      </c>
    </row>
    <row r="69" spans="1:38">
      <c r="A69" t="s">
        <v>111</v>
      </c>
      <c r="B69" s="34">
        <v>237.83</v>
      </c>
      <c r="C69" s="34">
        <v>74.13</v>
      </c>
      <c r="D69" s="93">
        <f t="shared" si="1"/>
        <v>87.679999999999993</v>
      </c>
      <c r="E69" s="34">
        <v>0</v>
      </c>
      <c r="F69" s="34"/>
      <c r="G69" s="34"/>
      <c r="H69" s="34"/>
      <c r="I69" s="34"/>
      <c r="J69" s="37">
        <v>4.01</v>
      </c>
      <c r="K69" s="37">
        <v>4.01</v>
      </c>
      <c r="L69" s="37">
        <v>4.12</v>
      </c>
      <c r="M69">
        <v>117.95</v>
      </c>
      <c r="N69">
        <v>132.63999999999999</v>
      </c>
      <c r="O69">
        <v>101.26</v>
      </c>
      <c r="P69">
        <v>2.33</v>
      </c>
      <c r="Q69">
        <v>8.11</v>
      </c>
      <c r="R69" s="93">
        <v>24.41</v>
      </c>
      <c r="S69" s="93">
        <v>33</v>
      </c>
      <c r="T69" s="93">
        <v>30.27</v>
      </c>
      <c r="U69">
        <v>2.61</v>
      </c>
      <c r="V69">
        <v>16.086995999999999</v>
      </c>
      <c r="W69">
        <v>2.78</v>
      </c>
      <c r="X69">
        <v>35.94</v>
      </c>
      <c r="Y69">
        <v>11.98</v>
      </c>
      <c r="Z69">
        <v>11.98</v>
      </c>
      <c r="AA69">
        <v>25</v>
      </c>
      <c r="AB69">
        <v>5</v>
      </c>
      <c r="AC69">
        <v>23.75</v>
      </c>
      <c r="AD69">
        <v>13</v>
      </c>
      <c r="AE69">
        <v>10</v>
      </c>
      <c r="AF69">
        <v>5</v>
      </c>
      <c r="AG69">
        <v>12.33</v>
      </c>
      <c r="AH69">
        <v>25.34</v>
      </c>
      <c r="AI69">
        <v>25.34</v>
      </c>
      <c r="AJ69">
        <v>30.94</v>
      </c>
      <c r="AK69">
        <v>33.6</v>
      </c>
      <c r="AL69">
        <v>14.4</v>
      </c>
    </row>
    <row r="70" spans="1:38">
      <c r="A70" t="s">
        <v>112</v>
      </c>
      <c r="B70" s="34">
        <v>237.83</v>
      </c>
      <c r="C70" s="34">
        <v>74.13</v>
      </c>
      <c r="D70" s="93">
        <f t="shared" si="1"/>
        <v>54.940000000000005</v>
      </c>
      <c r="E70" s="34">
        <v>0</v>
      </c>
      <c r="F70" s="34"/>
      <c r="G70" s="34"/>
      <c r="H70" s="34"/>
      <c r="I70" s="34"/>
      <c r="J70" s="37">
        <v>3.29</v>
      </c>
      <c r="K70" s="37">
        <v>3.29</v>
      </c>
      <c r="L70" s="37">
        <v>3.37</v>
      </c>
      <c r="M70">
        <v>117.95</v>
      </c>
      <c r="N70">
        <v>132.63999999999999</v>
      </c>
      <c r="O70">
        <v>101.26</v>
      </c>
      <c r="P70">
        <v>2.33</v>
      </c>
      <c r="Q70">
        <v>7.78</v>
      </c>
      <c r="R70" s="93">
        <v>12.88</v>
      </c>
      <c r="S70" s="93">
        <v>28</v>
      </c>
      <c r="T70" s="93">
        <v>14.06</v>
      </c>
      <c r="U70">
        <v>2.61</v>
      </c>
      <c r="V70">
        <v>9.6638760000000001</v>
      </c>
      <c r="W70">
        <v>2.78</v>
      </c>
      <c r="X70">
        <v>35.18</v>
      </c>
      <c r="Y70">
        <v>11.72</v>
      </c>
      <c r="Z70">
        <v>11.73</v>
      </c>
      <c r="AA70">
        <v>25</v>
      </c>
      <c r="AB70">
        <v>5</v>
      </c>
      <c r="AC70">
        <v>17.82</v>
      </c>
      <c r="AD70">
        <v>10</v>
      </c>
      <c r="AE70">
        <v>3</v>
      </c>
      <c r="AF70">
        <v>1</v>
      </c>
      <c r="AG70">
        <v>12.18</v>
      </c>
      <c r="AH70">
        <v>24.78</v>
      </c>
      <c r="AI70">
        <v>24.78</v>
      </c>
      <c r="AJ70">
        <v>29.97</v>
      </c>
      <c r="AK70">
        <v>21</v>
      </c>
      <c r="AL70">
        <v>9</v>
      </c>
    </row>
    <row r="71" spans="1:38">
      <c r="A71" t="s">
        <v>113</v>
      </c>
      <c r="B71" s="34">
        <v>237.83</v>
      </c>
      <c r="C71" s="34">
        <v>74.13</v>
      </c>
      <c r="D71" s="93">
        <f t="shared" si="1"/>
        <v>19.45</v>
      </c>
      <c r="E71" s="34">
        <v>0</v>
      </c>
      <c r="F71" s="34"/>
      <c r="G71" s="34"/>
      <c r="H71" s="34"/>
      <c r="I71" s="34"/>
      <c r="J71" s="37">
        <v>2.6</v>
      </c>
      <c r="K71" s="37">
        <v>2.6</v>
      </c>
      <c r="L71" s="37">
        <v>2.66</v>
      </c>
      <c r="M71">
        <v>117.95</v>
      </c>
      <c r="N71">
        <v>132.63999999999999</v>
      </c>
      <c r="O71">
        <v>101.26</v>
      </c>
      <c r="P71">
        <v>2.33</v>
      </c>
      <c r="Q71">
        <v>7.42</v>
      </c>
      <c r="R71" s="93">
        <v>0.6</v>
      </c>
      <c r="S71" s="93">
        <v>14</v>
      </c>
      <c r="T71" s="93">
        <v>4.8499999999999996</v>
      </c>
      <c r="U71">
        <v>2.69</v>
      </c>
      <c r="V71">
        <v>4.4475239999999996</v>
      </c>
      <c r="W71">
        <v>2.78</v>
      </c>
      <c r="X71">
        <v>34.94</v>
      </c>
      <c r="Y71">
        <v>11.65</v>
      </c>
      <c r="Z71">
        <v>11.65</v>
      </c>
      <c r="AA71">
        <v>25</v>
      </c>
      <c r="AB71">
        <v>5</v>
      </c>
      <c r="AC71">
        <v>11.57</v>
      </c>
      <c r="AD71">
        <v>8</v>
      </c>
      <c r="AE71">
        <v>5</v>
      </c>
      <c r="AF71">
        <v>3</v>
      </c>
      <c r="AG71">
        <v>11.84</v>
      </c>
      <c r="AH71">
        <v>24.23</v>
      </c>
      <c r="AI71">
        <v>24.23</v>
      </c>
      <c r="AJ71">
        <v>29.97</v>
      </c>
      <c r="AK71">
        <v>14</v>
      </c>
      <c r="AL71">
        <v>6</v>
      </c>
    </row>
    <row r="72" spans="1:38">
      <c r="A72" t="s">
        <v>114</v>
      </c>
      <c r="B72" s="34">
        <v>237.83</v>
      </c>
      <c r="C72" s="34">
        <v>74.13</v>
      </c>
      <c r="D72" s="93">
        <f t="shared" si="1"/>
        <v>9</v>
      </c>
      <c r="E72" s="34">
        <v>0</v>
      </c>
      <c r="F72" s="34"/>
      <c r="G72" s="34"/>
      <c r="H72" s="34"/>
      <c r="I72" s="34"/>
      <c r="J72" s="37">
        <v>1.77</v>
      </c>
      <c r="K72" s="37">
        <v>1.77</v>
      </c>
      <c r="L72" s="37">
        <v>1.81</v>
      </c>
      <c r="M72">
        <v>117.95</v>
      </c>
      <c r="N72">
        <v>132.63999999999999</v>
      </c>
      <c r="O72">
        <v>101.26</v>
      </c>
      <c r="P72">
        <v>2.33</v>
      </c>
      <c r="Q72">
        <v>7.41</v>
      </c>
      <c r="R72" s="93">
        <v>1</v>
      </c>
      <c r="S72" s="93">
        <v>7</v>
      </c>
      <c r="T72" s="93">
        <v>1</v>
      </c>
      <c r="U72">
        <v>2.69</v>
      </c>
      <c r="V72">
        <v>1.4598</v>
      </c>
      <c r="W72">
        <v>2.78</v>
      </c>
      <c r="X72">
        <v>41.49</v>
      </c>
      <c r="Y72">
        <v>13.84</v>
      </c>
      <c r="Z72">
        <v>13.83</v>
      </c>
      <c r="AA72">
        <v>18.670000000000002</v>
      </c>
      <c r="AB72">
        <v>3.73</v>
      </c>
      <c r="AC72">
        <v>5.9</v>
      </c>
      <c r="AD72">
        <v>7</v>
      </c>
      <c r="AE72">
        <v>5</v>
      </c>
      <c r="AF72">
        <v>2</v>
      </c>
      <c r="AG72">
        <v>11.45</v>
      </c>
      <c r="AH72">
        <v>31.67</v>
      </c>
      <c r="AI72">
        <v>31.67</v>
      </c>
      <c r="AJ72">
        <v>29.97</v>
      </c>
      <c r="AK72">
        <v>9.8000000000000007</v>
      </c>
      <c r="AL72">
        <v>4.2</v>
      </c>
    </row>
    <row r="73" spans="1:38">
      <c r="A73" t="s">
        <v>115</v>
      </c>
      <c r="B73" s="34">
        <v>237.83</v>
      </c>
      <c r="C73" s="34">
        <v>74.13</v>
      </c>
      <c r="D73" s="93">
        <f t="shared" si="1"/>
        <v>1.1000000000000001</v>
      </c>
      <c r="E73" s="34">
        <v>0</v>
      </c>
      <c r="F73" s="34"/>
      <c r="G73" s="34"/>
      <c r="H73" s="34"/>
      <c r="I73" s="34"/>
      <c r="J73" s="37">
        <v>1.06</v>
      </c>
      <c r="K73" s="37">
        <v>1.06</v>
      </c>
      <c r="L73" s="37">
        <v>1.0900000000000001</v>
      </c>
      <c r="M73">
        <v>117.95</v>
      </c>
      <c r="N73">
        <v>132.63999999999999</v>
      </c>
      <c r="O73">
        <v>101.26</v>
      </c>
      <c r="P73">
        <v>2.33</v>
      </c>
      <c r="Q73">
        <v>7.41</v>
      </c>
      <c r="R73" s="93">
        <v>0</v>
      </c>
      <c r="S73" s="93">
        <v>1</v>
      </c>
      <c r="T73" s="93">
        <v>0.1</v>
      </c>
      <c r="U73">
        <v>2.69</v>
      </c>
      <c r="V73">
        <v>0.12651599999999999</v>
      </c>
      <c r="W73">
        <v>2.78</v>
      </c>
      <c r="X73">
        <v>41.35</v>
      </c>
      <c r="Y73">
        <v>13.8</v>
      </c>
      <c r="Z73">
        <v>13.78</v>
      </c>
      <c r="AA73">
        <v>10.83</v>
      </c>
      <c r="AB73">
        <v>2.16</v>
      </c>
      <c r="AC73">
        <v>1.23</v>
      </c>
      <c r="AD73">
        <v>5</v>
      </c>
      <c r="AE73">
        <v>3</v>
      </c>
      <c r="AF73">
        <v>1</v>
      </c>
      <c r="AG73">
        <v>11.22</v>
      </c>
      <c r="AH73">
        <v>30.67</v>
      </c>
      <c r="AI73">
        <v>30.67</v>
      </c>
      <c r="AJ73">
        <v>29.97</v>
      </c>
      <c r="AK73">
        <v>7</v>
      </c>
      <c r="AL73">
        <v>3</v>
      </c>
    </row>
    <row r="74" spans="1:38">
      <c r="A74" t="s">
        <v>116</v>
      </c>
      <c r="B74" s="34">
        <v>237.83</v>
      </c>
      <c r="C74" s="34">
        <v>74.13</v>
      </c>
      <c r="D74" s="93">
        <f t="shared" si="1"/>
        <v>0</v>
      </c>
      <c r="E74" s="34">
        <v>0</v>
      </c>
      <c r="F74" s="34"/>
      <c r="G74" s="34"/>
      <c r="H74" s="34"/>
      <c r="I74" s="34"/>
      <c r="J74" s="37">
        <v>0.51</v>
      </c>
      <c r="K74" s="37">
        <v>0.51</v>
      </c>
      <c r="L74" s="37">
        <v>0.53</v>
      </c>
      <c r="M74">
        <v>117.95</v>
      </c>
      <c r="N74">
        <v>132.63999999999999</v>
      </c>
      <c r="O74">
        <v>101.26</v>
      </c>
      <c r="P74">
        <v>2.33</v>
      </c>
      <c r="Q74">
        <v>7.41</v>
      </c>
      <c r="R74" s="93">
        <v>0</v>
      </c>
      <c r="S74" s="93">
        <v>0</v>
      </c>
      <c r="T74" s="93">
        <v>0</v>
      </c>
      <c r="U74">
        <v>2.69</v>
      </c>
      <c r="V74">
        <v>0</v>
      </c>
      <c r="W74">
        <v>2.78</v>
      </c>
      <c r="X74">
        <v>40.07</v>
      </c>
      <c r="Y74">
        <v>13.35</v>
      </c>
      <c r="Z74">
        <v>13.36</v>
      </c>
      <c r="AA74">
        <v>2.98</v>
      </c>
      <c r="AB74">
        <v>0.59</v>
      </c>
      <c r="AC74">
        <v>0.88</v>
      </c>
      <c r="AD74">
        <v>1</v>
      </c>
      <c r="AE74">
        <v>0</v>
      </c>
      <c r="AF74">
        <v>0</v>
      </c>
      <c r="AG74">
        <v>12.99</v>
      </c>
      <c r="AH74">
        <v>30.01</v>
      </c>
      <c r="AI74">
        <v>30.01</v>
      </c>
      <c r="AJ74">
        <v>30.94</v>
      </c>
      <c r="AK74">
        <v>3.5</v>
      </c>
      <c r="AL74">
        <v>1.5</v>
      </c>
    </row>
    <row r="75" spans="1:38">
      <c r="A75" t="s">
        <v>117</v>
      </c>
      <c r="B75" s="34">
        <v>237.83</v>
      </c>
      <c r="C75" s="34">
        <v>74.13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0.14000000000000001</v>
      </c>
      <c r="K75" s="37">
        <v>0.14000000000000001</v>
      </c>
      <c r="L75" s="37">
        <v>0.15</v>
      </c>
      <c r="M75">
        <v>117.95</v>
      </c>
      <c r="N75">
        <v>132.63999999999999</v>
      </c>
      <c r="O75">
        <v>101.26</v>
      </c>
      <c r="P75">
        <v>2.33</v>
      </c>
      <c r="Q75">
        <v>7.41</v>
      </c>
      <c r="R75" s="93">
        <v>0</v>
      </c>
      <c r="S75" s="93">
        <v>0</v>
      </c>
      <c r="T75" s="93">
        <v>0</v>
      </c>
      <c r="U75">
        <v>2.39</v>
      </c>
      <c r="V75">
        <v>0</v>
      </c>
      <c r="W75">
        <v>2.78</v>
      </c>
      <c r="X75">
        <v>39.14</v>
      </c>
      <c r="Y75">
        <v>13.04</v>
      </c>
      <c r="Z75">
        <v>13.05</v>
      </c>
      <c r="AA75">
        <v>1.68</v>
      </c>
      <c r="AB75">
        <v>0.33</v>
      </c>
      <c r="AC75">
        <v>0.28999999999999998</v>
      </c>
      <c r="AD75">
        <v>2</v>
      </c>
      <c r="AE75">
        <v>0</v>
      </c>
      <c r="AF75">
        <v>0</v>
      </c>
      <c r="AG75">
        <v>12.76</v>
      </c>
      <c r="AH75">
        <v>29.62</v>
      </c>
      <c r="AI75">
        <v>29.62</v>
      </c>
      <c r="AJ75">
        <v>30.94</v>
      </c>
      <c r="AK75">
        <v>0</v>
      </c>
      <c r="AL75">
        <v>0</v>
      </c>
    </row>
    <row r="76" spans="1:38">
      <c r="A76" t="s">
        <v>118</v>
      </c>
      <c r="B76" s="34">
        <v>237.83</v>
      </c>
      <c r="C76" s="34">
        <v>74.13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117.95</v>
      </c>
      <c r="N76">
        <v>132.63999999999999</v>
      </c>
      <c r="O76">
        <v>101.26</v>
      </c>
      <c r="P76">
        <v>2.33</v>
      </c>
      <c r="Q76">
        <v>7.41</v>
      </c>
      <c r="R76" s="93">
        <v>0</v>
      </c>
      <c r="S76" s="93">
        <v>0</v>
      </c>
      <c r="T76" s="93">
        <v>0</v>
      </c>
      <c r="U76">
        <v>2.39</v>
      </c>
      <c r="V76">
        <v>0</v>
      </c>
      <c r="W76">
        <v>2.78</v>
      </c>
      <c r="X76">
        <v>37.97</v>
      </c>
      <c r="Y76">
        <v>12.66</v>
      </c>
      <c r="Z76">
        <v>12.66</v>
      </c>
      <c r="AA76">
        <v>0.74</v>
      </c>
      <c r="AB76">
        <v>0.15</v>
      </c>
      <c r="AC76">
        <v>0</v>
      </c>
      <c r="AD76">
        <v>0</v>
      </c>
      <c r="AE76">
        <v>0</v>
      </c>
      <c r="AF76">
        <v>0</v>
      </c>
      <c r="AG76">
        <v>12.09</v>
      </c>
      <c r="AH76">
        <v>29.08</v>
      </c>
      <c r="AI76">
        <v>29.08</v>
      </c>
      <c r="AJ76">
        <v>30.94</v>
      </c>
      <c r="AK76">
        <v>0</v>
      </c>
      <c r="AL76">
        <v>0</v>
      </c>
    </row>
    <row r="77" spans="1:38">
      <c r="A77" t="s">
        <v>119</v>
      </c>
      <c r="B77" s="34">
        <v>237.83</v>
      </c>
      <c r="C77" s="34">
        <v>74.13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117.95</v>
      </c>
      <c r="N77">
        <v>132.63999999999999</v>
      </c>
      <c r="O77">
        <v>101.26</v>
      </c>
      <c r="P77">
        <v>2.33</v>
      </c>
      <c r="Q77">
        <v>7.41</v>
      </c>
      <c r="R77" s="93">
        <v>0</v>
      </c>
      <c r="S77" s="93">
        <v>0</v>
      </c>
      <c r="T77" s="93">
        <v>0</v>
      </c>
      <c r="U77">
        <v>2.39</v>
      </c>
      <c r="V77">
        <v>0</v>
      </c>
      <c r="W77">
        <v>2.78</v>
      </c>
      <c r="X77">
        <v>37.43</v>
      </c>
      <c r="Y77">
        <v>12.47</v>
      </c>
      <c r="Z77">
        <v>12.48</v>
      </c>
      <c r="AA77">
        <v>0.18</v>
      </c>
      <c r="AB77">
        <v>0.04</v>
      </c>
      <c r="AC77">
        <v>0</v>
      </c>
      <c r="AD77">
        <v>0</v>
      </c>
      <c r="AE77">
        <v>0</v>
      </c>
      <c r="AF77">
        <v>0</v>
      </c>
      <c r="AG77">
        <v>11.75</v>
      </c>
      <c r="AH77">
        <v>28.67</v>
      </c>
      <c r="AI77">
        <v>28.67</v>
      </c>
      <c r="AJ77">
        <v>30.94</v>
      </c>
      <c r="AK77">
        <v>0</v>
      </c>
      <c r="AL77">
        <v>0</v>
      </c>
    </row>
    <row r="78" spans="1:38">
      <c r="A78" t="s">
        <v>120</v>
      </c>
      <c r="B78" s="34">
        <v>237.83</v>
      </c>
      <c r="C78" s="34">
        <v>74.13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117.95</v>
      </c>
      <c r="N78">
        <v>132.63999999999999</v>
      </c>
      <c r="O78">
        <v>101.26</v>
      </c>
      <c r="P78">
        <v>2.33</v>
      </c>
      <c r="Q78">
        <v>7.41</v>
      </c>
      <c r="R78" s="93">
        <v>0</v>
      </c>
      <c r="S78" s="93">
        <v>0</v>
      </c>
      <c r="T78" s="93">
        <v>0</v>
      </c>
      <c r="U78">
        <v>2.39</v>
      </c>
      <c r="V78">
        <v>0</v>
      </c>
      <c r="W78">
        <v>2.78</v>
      </c>
      <c r="X78">
        <v>37.31</v>
      </c>
      <c r="Y78">
        <v>12.42</v>
      </c>
      <c r="Z78">
        <v>12.44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11.47</v>
      </c>
      <c r="AH78">
        <v>32.549999999999997</v>
      </c>
      <c r="AI78">
        <v>32.549999999999997</v>
      </c>
      <c r="AJ78">
        <v>30.94</v>
      </c>
      <c r="AK78">
        <v>0</v>
      </c>
      <c r="AL78">
        <v>0</v>
      </c>
    </row>
    <row r="79" spans="1:38">
      <c r="A79" t="s">
        <v>121</v>
      </c>
      <c r="B79" s="34">
        <v>237.83</v>
      </c>
      <c r="C79" s="34">
        <v>74.13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117.95</v>
      </c>
      <c r="N79">
        <v>132.63999999999999</v>
      </c>
      <c r="O79">
        <v>101.26</v>
      </c>
      <c r="P79">
        <v>2.33</v>
      </c>
      <c r="Q79">
        <v>7.41</v>
      </c>
      <c r="R79" s="93">
        <v>0</v>
      </c>
      <c r="S79" s="93">
        <v>0</v>
      </c>
      <c r="T79" s="93">
        <v>0</v>
      </c>
      <c r="U79">
        <v>2.39</v>
      </c>
      <c r="V79">
        <v>0</v>
      </c>
      <c r="W79">
        <v>2.78</v>
      </c>
      <c r="X79">
        <v>37.130000000000003</v>
      </c>
      <c r="Y79">
        <v>12.38</v>
      </c>
      <c r="Z79">
        <v>12.38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10.84</v>
      </c>
      <c r="AH79">
        <v>31.67</v>
      </c>
      <c r="AI79">
        <v>31.67</v>
      </c>
      <c r="AJ79">
        <v>30.94</v>
      </c>
      <c r="AK79">
        <v>0</v>
      </c>
      <c r="AL79">
        <v>0</v>
      </c>
    </row>
    <row r="80" spans="1:38">
      <c r="A80" t="s">
        <v>122</v>
      </c>
      <c r="B80" s="34">
        <v>237.83</v>
      </c>
      <c r="C80" s="34">
        <v>74.13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117.95</v>
      </c>
      <c r="N80">
        <v>132.63999999999999</v>
      </c>
      <c r="O80">
        <v>101.26</v>
      </c>
      <c r="P80">
        <v>2.33</v>
      </c>
      <c r="Q80">
        <v>7.41</v>
      </c>
      <c r="R80" s="93">
        <v>0</v>
      </c>
      <c r="S80" s="93">
        <v>0</v>
      </c>
      <c r="T80" s="93">
        <v>0</v>
      </c>
      <c r="U80">
        <v>2.39</v>
      </c>
      <c r="V80">
        <v>0</v>
      </c>
      <c r="W80">
        <v>2.78</v>
      </c>
      <c r="X80">
        <v>36.72</v>
      </c>
      <c r="Y80">
        <v>12.25</v>
      </c>
      <c r="Z80">
        <v>12.24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10.62</v>
      </c>
      <c r="AH80">
        <v>30.67</v>
      </c>
      <c r="AI80">
        <v>30.67</v>
      </c>
      <c r="AJ80">
        <v>30.94</v>
      </c>
      <c r="AK80">
        <v>0</v>
      </c>
      <c r="AL80">
        <v>0</v>
      </c>
    </row>
    <row r="81" spans="1:38">
      <c r="A81" t="s">
        <v>123</v>
      </c>
      <c r="B81" s="34">
        <v>237.83</v>
      </c>
      <c r="C81" s="34">
        <v>74.13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117.95</v>
      </c>
      <c r="N81">
        <v>132.63999999999999</v>
      </c>
      <c r="O81">
        <v>101.26</v>
      </c>
      <c r="P81">
        <v>2.33</v>
      </c>
      <c r="Q81">
        <v>13.05</v>
      </c>
      <c r="R81" s="93">
        <v>0</v>
      </c>
      <c r="S81" s="93">
        <v>0</v>
      </c>
      <c r="T81" s="93">
        <v>0</v>
      </c>
      <c r="U81">
        <v>2.39</v>
      </c>
      <c r="V81">
        <v>0</v>
      </c>
      <c r="W81">
        <v>2.78</v>
      </c>
      <c r="X81">
        <v>36.72</v>
      </c>
      <c r="Y81">
        <v>12.25</v>
      </c>
      <c r="Z81">
        <v>12.24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10.38</v>
      </c>
      <c r="AH81">
        <v>30.01</v>
      </c>
      <c r="AI81">
        <v>30.01</v>
      </c>
      <c r="AJ81">
        <v>30.94</v>
      </c>
      <c r="AK81">
        <v>0</v>
      </c>
      <c r="AL81">
        <v>0</v>
      </c>
    </row>
    <row r="82" spans="1:38">
      <c r="A82" t="s">
        <v>124</v>
      </c>
      <c r="B82" s="34">
        <v>237.83</v>
      </c>
      <c r="C82" s="34">
        <v>74.13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117.95</v>
      </c>
      <c r="N82">
        <v>132.63999999999999</v>
      </c>
      <c r="O82">
        <v>101.26</v>
      </c>
      <c r="P82">
        <v>2.33</v>
      </c>
      <c r="Q82">
        <v>12.41</v>
      </c>
      <c r="R82" s="93">
        <v>0</v>
      </c>
      <c r="S82" s="93">
        <v>0</v>
      </c>
      <c r="T82" s="93">
        <v>0</v>
      </c>
      <c r="U82">
        <v>2.39</v>
      </c>
      <c r="V82">
        <v>0</v>
      </c>
      <c r="W82">
        <v>2.78</v>
      </c>
      <c r="X82">
        <v>37.31</v>
      </c>
      <c r="Y82">
        <v>12.42</v>
      </c>
      <c r="Z82">
        <v>12.44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10.18</v>
      </c>
      <c r="AH82">
        <v>29.95</v>
      </c>
      <c r="AI82">
        <v>29.95</v>
      </c>
      <c r="AJ82">
        <v>30.94</v>
      </c>
      <c r="AK82">
        <v>0</v>
      </c>
      <c r="AL82">
        <v>0</v>
      </c>
    </row>
    <row r="83" spans="1:38">
      <c r="A83" t="s">
        <v>125</v>
      </c>
      <c r="B83" s="34">
        <v>237.83</v>
      </c>
      <c r="C83" s="34">
        <v>74.13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117.95</v>
      </c>
      <c r="N83">
        <v>132.63999999999999</v>
      </c>
      <c r="O83">
        <v>101.26</v>
      </c>
      <c r="P83">
        <v>2.33</v>
      </c>
      <c r="Q83">
        <v>9.18</v>
      </c>
      <c r="R83" s="93">
        <v>0</v>
      </c>
      <c r="S83" s="93">
        <v>0</v>
      </c>
      <c r="T83" s="93">
        <v>0</v>
      </c>
      <c r="U83">
        <v>2.39</v>
      </c>
      <c r="V83">
        <v>0</v>
      </c>
      <c r="W83">
        <v>2.78</v>
      </c>
      <c r="X83">
        <v>37.43</v>
      </c>
      <c r="Y83">
        <v>12.47</v>
      </c>
      <c r="Z83">
        <v>12.48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11.18</v>
      </c>
      <c r="AH83">
        <v>29.67</v>
      </c>
      <c r="AI83">
        <v>29.67</v>
      </c>
      <c r="AJ83">
        <v>30.94</v>
      </c>
      <c r="AK83">
        <v>0</v>
      </c>
      <c r="AL83">
        <v>0</v>
      </c>
    </row>
    <row r="84" spans="1:38">
      <c r="A84" t="s">
        <v>126</v>
      </c>
      <c r="B84" s="34">
        <v>237.83</v>
      </c>
      <c r="C84" s="34">
        <v>74.13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117.95</v>
      </c>
      <c r="N84">
        <v>132.63999999999999</v>
      </c>
      <c r="O84">
        <v>101.26</v>
      </c>
      <c r="P84">
        <v>2.33</v>
      </c>
      <c r="Q84">
        <v>7.74</v>
      </c>
      <c r="R84" s="93">
        <v>0</v>
      </c>
      <c r="S84" s="93">
        <v>0</v>
      </c>
      <c r="T84" s="93">
        <v>0</v>
      </c>
      <c r="U84">
        <v>2.39</v>
      </c>
      <c r="V84">
        <v>0</v>
      </c>
      <c r="W84">
        <v>2.78</v>
      </c>
      <c r="X84">
        <v>47.01</v>
      </c>
      <c r="Y84">
        <v>15.67</v>
      </c>
      <c r="Z84">
        <v>15.67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11.34</v>
      </c>
      <c r="AH84">
        <v>39.340000000000003</v>
      </c>
      <c r="AI84">
        <v>39.340000000000003</v>
      </c>
      <c r="AJ84">
        <v>31.9</v>
      </c>
      <c r="AK84">
        <v>0</v>
      </c>
      <c r="AL84">
        <v>0</v>
      </c>
    </row>
    <row r="85" spans="1:38">
      <c r="A85" t="s">
        <v>127</v>
      </c>
      <c r="B85" s="34">
        <v>246.1</v>
      </c>
      <c r="C85" s="34">
        <v>74.13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117.95</v>
      </c>
      <c r="N85">
        <v>148.88999999999999</v>
      </c>
      <c r="O85">
        <v>101.26</v>
      </c>
      <c r="P85">
        <v>2.33</v>
      </c>
      <c r="Q85">
        <v>7.44</v>
      </c>
      <c r="R85" s="93">
        <v>0</v>
      </c>
      <c r="S85" s="93">
        <v>0</v>
      </c>
      <c r="T85" s="93">
        <v>0</v>
      </c>
      <c r="U85">
        <v>2.39</v>
      </c>
      <c r="V85">
        <v>0</v>
      </c>
      <c r="W85">
        <v>2.78</v>
      </c>
      <c r="X85">
        <v>46.01</v>
      </c>
      <c r="Y85">
        <v>15.33</v>
      </c>
      <c r="Z85">
        <v>15.34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11.68</v>
      </c>
      <c r="AH85">
        <v>38.67</v>
      </c>
      <c r="AI85">
        <v>38.67</v>
      </c>
      <c r="AJ85">
        <v>31.9</v>
      </c>
      <c r="AK85">
        <v>0</v>
      </c>
      <c r="AL85">
        <v>0</v>
      </c>
    </row>
    <row r="86" spans="1:38">
      <c r="A86" t="s">
        <v>128</v>
      </c>
      <c r="B86" s="34">
        <v>246.1</v>
      </c>
      <c r="C86" s="34">
        <v>74.13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117.95</v>
      </c>
      <c r="N86">
        <v>156.62</v>
      </c>
      <c r="O86">
        <v>101.26</v>
      </c>
      <c r="P86">
        <v>2.33</v>
      </c>
      <c r="Q86">
        <v>7.21</v>
      </c>
      <c r="R86" s="93">
        <v>0</v>
      </c>
      <c r="S86" s="93">
        <v>0</v>
      </c>
      <c r="T86" s="93">
        <v>0</v>
      </c>
      <c r="U86">
        <v>2.39</v>
      </c>
      <c r="V86">
        <v>0</v>
      </c>
      <c r="W86">
        <v>2.78</v>
      </c>
      <c r="X86">
        <v>45.01</v>
      </c>
      <c r="Y86">
        <v>15.01</v>
      </c>
      <c r="Z86">
        <v>15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12.01</v>
      </c>
      <c r="AH86">
        <v>38.340000000000003</v>
      </c>
      <c r="AI86">
        <v>38.340000000000003</v>
      </c>
      <c r="AJ86">
        <v>31.9</v>
      </c>
      <c r="AK86">
        <v>0</v>
      </c>
      <c r="AL86">
        <v>0</v>
      </c>
    </row>
    <row r="87" spans="1:38">
      <c r="A87" t="s">
        <v>129</v>
      </c>
      <c r="B87" s="34">
        <v>246.1</v>
      </c>
      <c r="C87" s="34">
        <v>74.13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117.95</v>
      </c>
      <c r="N87">
        <v>156.62</v>
      </c>
      <c r="O87">
        <v>101.26</v>
      </c>
      <c r="P87">
        <v>2.33</v>
      </c>
      <c r="Q87">
        <v>7.21</v>
      </c>
      <c r="R87" s="93">
        <v>0</v>
      </c>
      <c r="S87" s="93">
        <v>0</v>
      </c>
      <c r="T87" s="93">
        <v>0</v>
      </c>
      <c r="U87">
        <v>2.31</v>
      </c>
      <c r="V87">
        <v>0</v>
      </c>
      <c r="W87">
        <v>2.75</v>
      </c>
      <c r="X87">
        <v>22.5</v>
      </c>
      <c r="Y87">
        <v>7.5</v>
      </c>
      <c r="Z87">
        <v>7.5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7</v>
      </c>
      <c r="AH87">
        <v>24.01</v>
      </c>
      <c r="AI87">
        <v>24.01</v>
      </c>
      <c r="AJ87">
        <v>30.94</v>
      </c>
      <c r="AK87">
        <v>0</v>
      </c>
      <c r="AL87">
        <v>0</v>
      </c>
    </row>
    <row r="88" spans="1:38">
      <c r="A88" t="s">
        <v>130</v>
      </c>
      <c r="B88" s="34">
        <v>246.1</v>
      </c>
      <c r="C88" s="34">
        <v>74.13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117.95</v>
      </c>
      <c r="N88">
        <v>164.36</v>
      </c>
      <c r="O88">
        <v>101.26</v>
      </c>
      <c r="P88">
        <v>2.33</v>
      </c>
      <c r="Q88">
        <v>7.21</v>
      </c>
      <c r="R88" s="93">
        <v>0</v>
      </c>
      <c r="S88" s="93">
        <v>0</v>
      </c>
      <c r="T88" s="93">
        <v>0</v>
      </c>
      <c r="U88">
        <v>2.31</v>
      </c>
      <c r="V88">
        <v>0</v>
      </c>
      <c r="W88">
        <v>2.75</v>
      </c>
      <c r="X88">
        <v>22.5</v>
      </c>
      <c r="Y88">
        <v>7.5</v>
      </c>
      <c r="Z88">
        <v>7.5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7</v>
      </c>
      <c r="AH88">
        <v>23.34</v>
      </c>
      <c r="AI88">
        <v>23.34</v>
      </c>
      <c r="AJ88">
        <v>30.94</v>
      </c>
      <c r="AK88">
        <v>0</v>
      </c>
      <c r="AL88">
        <v>0</v>
      </c>
    </row>
    <row r="89" spans="1:38">
      <c r="A89" t="s">
        <v>131</v>
      </c>
      <c r="B89" s="34">
        <v>246.1</v>
      </c>
      <c r="C89" s="34">
        <v>74.13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96.68</v>
      </c>
      <c r="N89">
        <v>172.09</v>
      </c>
      <c r="O89">
        <v>101.26</v>
      </c>
      <c r="P89">
        <v>2.33</v>
      </c>
      <c r="Q89">
        <v>7.21</v>
      </c>
      <c r="R89" s="93">
        <v>0</v>
      </c>
      <c r="S89" s="93">
        <v>0</v>
      </c>
      <c r="T89" s="93">
        <v>0</v>
      </c>
      <c r="U89">
        <v>2.31</v>
      </c>
      <c r="V89">
        <v>0</v>
      </c>
      <c r="W89">
        <v>2.75</v>
      </c>
      <c r="X89">
        <v>22.5</v>
      </c>
      <c r="Y89">
        <v>7.5</v>
      </c>
      <c r="Z89">
        <v>7.5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7</v>
      </c>
      <c r="AH89">
        <v>22.67</v>
      </c>
      <c r="AI89">
        <v>22.67</v>
      </c>
      <c r="AJ89">
        <v>30.94</v>
      </c>
      <c r="AK89">
        <v>0</v>
      </c>
      <c r="AL89">
        <v>0</v>
      </c>
    </row>
    <row r="90" spans="1:38">
      <c r="A90" t="s">
        <v>132</v>
      </c>
      <c r="B90" s="34">
        <v>246.1</v>
      </c>
      <c r="C90" s="34">
        <v>74.13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96.68</v>
      </c>
      <c r="N90">
        <v>178.86</v>
      </c>
      <c r="O90">
        <v>101.26</v>
      </c>
      <c r="P90">
        <v>2.33</v>
      </c>
      <c r="Q90">
        <v>7.21</v>
      </c>
      <c r="R90" s="93">
        <v>0</v>
      </c>
      <c r="S90" s="93">
        <v>0</v>
      </c>
      <c r="T90" s="93">
        <v>0</v>
      </c>
      <c r="U90">
        <v>2.31</v>
      </c>
      <c r="V90">
        <v>0</v>
      </c>
      <c r="W90">
        <v>2.75</v>
      </c>
      <c r="X90">
        <v>22.5</v>
      </c>
      <c r="Y90">
        <v>7.5</v>
      </c>
      <c r="Z90">
        <v>7.5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7</v>
      </c>
      <c r="AH90">
        <v>22.84</v>
      </c>
      <c r="AI90">
        <v>22.84</v>
      </c>
      <c r="AJ90">
        <v>30.94</v>
      </c>
      <c r="AK90">
        <v>0</v>
      </c>
      <c r="AL90">
        <v>0</v>
      </c>
    </row>
    <row r="91" spans="1:38">
      <c r="A91" t="s">
        <v>133</v>
      </c>
      <c r="B91" s="34">
        <v>246.1</v>
      </c>
      <c r="C91" s="34">
        <v>74.13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67.680000000000007</v>
      </c>
      <c r="N91">
        <v>186.59</v>
      </c>
      <c r="O91">
        <v>101.26</v>
      </c>
      <c r="P91">
        <v>2.25</v>
      </c>
      <c r="Q91">
        <v>7.21</v>
      </c>
      <c r="R91" s="93">
        <v>0</v>
      </c>
      <c r="S91" s="93">
        <v>0</v>
      </c>
      <c r="T91" s="93">
        <v>0</v>
      </c>
      <c r="U91">
        <v>2.31</v>
      </c>
      <c r="V91">
        <v>0</v>
      </c>
      <c r="W91">
        <v>2.75</v>
      </c>
      <c r="X91">
        <v>22.5</v>
      </c>
      <c r="Y91">
        <v>7.5</v>
      </c>
      <c r="Z91">
        <v>7.5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7</v>
      </c>
      <c r="AH91">
        <v>22.17</v>
      </c>
      <c r="AI91">
        <v>22.17</v>
      </c>
      <c r="AJ91">
        <v>29.97</v>
      </c>
      <c r="AK91">
        <v>0</v>
      </c>
      <c r="AL91">
        <v>0</v>
      </c>
    </row>
    <row r="92" spans="1:38">
      <c r="A92" t="s">
        <v>134</v>
      </c>
      <c r="B92" s="34">
        <v>246.1</v>
      </c>
      <c r="C92" s="34">
        <v>74.13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67.680000000000007</v>
      </c>
      <c r="N92">
        <v>194.33</v>
      </c>
      <c r="O92">
        <v>101.26</v>
      </c>
      <c r="P92">
        <v>2.25</v>
      </c>
      <c r="Q92">
        <v>7.21</v>
      </c>
      <c r="R92" s="93">
        <v>0</v>
      </c>
      <c r="S92" s="93">
        <v>0</v>
      </c>
      <c r="T92" s="93">
        <v>0</v>
      </c>
      <c r="U92">
        <v>2.31</v>
      </c>
      <c r="V92">
        <v>0</v>
      </c>
      <c r="W92">
        <v>2.75</v>
      </c>
      <c r="X92">
        <v>22.5</v>
      </c>
      <c r="Y92">
        <v>7.5</v>
      </c>
      <c r="Z92">
        <v>7.5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7</v>
      </c>
      <c r="AH92">
        <v>18.34</v>
      </c>
      <c r="AI92">
        <v>18.34</v>
      </c>
      <c r="AJ92">
        <v>29.97</v>
      </c>
      <c r="AK92">
        <v>0</v>
      </c>
      <c r="AL92">
        <v>0</v>
      </c>
    </row>
    <row r="93" spans="1:38">
      <c r="A93" t="s">
        <v>135</v>
      </c>
      <c r="B93" s="34">
        <v>246.1</v>
      </c>
      <c r="C93" s="34">
        <v>74.13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67.680000000000007</v>
      </c>
      <c r="N93">
        <v>202.06</v>
      </c>
      <c r="O93">
        <v>101.26</v>
      </c>
      <c r="P93">
        <v>2.25</v>
      </c>
      <c r="Q93">
        <v>7.21</v>
      </c>
      <c r="R93" s="93">
        <v>0</v>
      </c>
      <c r="S93" s="93">
        <v>0</v>
      </c>
      <c r="T93" s="93">
        <v>0</v>
      </c>
      <c r="U93">
        <v>2.31</v>
      </c>
      <c r="V93">
        <v>0</v>
      </c>
      <c r="W93">
        <v>2.75</v>
      </c>
      <c r="X93">
        <v>22.5</v>
      </c>
      <c r="Y93">
        <v>7.5</v>
      </c>
      <c r="Z93">
        <v>7.5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7</v>
      </c>
      <c r="AH93">
        <v>18.670000000000002</v>
      </c>
      <c r="AI93">
        <v>18.670000000000002</v>
      </c>
      <c r="AJ93">
        <v>29</v>
      </c>
      <c r="AK93">
        <v>0</v>
      </c>
      <c r="AL93">
        <v>0</v>
      </c>
    </row>
    <row r="94" spans="1:38">
      <c r="A94" t="s">
        <v>136</v>
      </c>
      <c r="B94" s="34">
        <v>246.1</v>
      </c>
      <c r="C94" s="34">
        <v>59.12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67.680000000000007</v>
      </c>
      <c r="N94">
        <v>210.76</v>
      </c>
      <c r="O94">
        <v>101.26</v>
      </c>
      <c r="P94">
        <v>2.25</v>
      </c>
      <c r="Q94">
        <v>7.21</v>
      </c>
      <c r="R94" s="93">
        <v>0</v>
      </c>
      <c r="S94" s="93">
        <v>0</v>
      </c>
      <c r="T94" s="93">
        <v>0</v>
      </c>
      <c r="U94">
        <v>2.31</v>
      </c>
      <c r="V94">
        <v>0</v>
      </c>
      <c r="W94">
        <v>2.75</v>
      </c>
      <c r="X94">
        <v>22.5</v>
      </c>
      <c r="Y94">
        <v>7.5</v>
      </c>
      <c r="Z94">
        <v>7.5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7</v>
      </c>
      <c r="AH94">
        <v>19.010000000000002</v>
      </c>
      <c r="AI94">
        <v>19.010000000000002</v>
      </c>
      <c r="AJ94">
        <v>29</v>
      </c>
      <c r="AK94">
        <v>0</v>
      </c>
      <c r="AL94">
        <v>0</v>
      </c>
    </row>
    <row r="95" spans="1:38">
      <c r="A95" t="s">
        <v>137</v>
      </c>
      <c r="B95" s="34">
        <v>246.1</v>
      </c>
      <c r="C95" s="34">
        <v>59.12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67.680000000000007</v>
      </c>
      <c r="N95">
        <v>210.76</v>
      </c>
      <c r="O95">
        <v>101.26</v>
      </c>
      <c r="P95">
        <v>2.25</v>
      </c>
      <c r="Q95">
        <v>7.21</v>
      </c>
      <c r="R95" s="93">
        <v>0</v>
      </c>
      <c r="S95" s="93">
        <v>0</v>
      </c>
      <c r="T95" s="93">
        <v>0</v>
      </c>
      <c r="U95">
        <v>2.23</v>
      </c>
      <c r="V95">
        <v>0</v>
      </c>
      <c r="W95">
        <v>2.75</v>
      </c>
      <c r="X95">
        <v>22.5</v>
      </c>
      <c r="Y95">
        <v>7.5</v>
      </c>
      <c r="Z95">
        <v>7.5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7</v>
      </c>
      <c r="AH95">
        <v>19.28</v>
      </c>
      <c r="AI95">
        <v>19.28</v>
      </c>
      <c r="AJ95">
        <v>28.04</v>
      </c>
      <c r="AK95">
        <v>0</v>
      </c>
      <c r="AL95">
        <v>0</v>
      </c>
    </row>
    <row r="96" spans="1:38">
      <c r="A96" t="s">
        <v>138</v>
      </c>
      <c r="B96" s="34">
        <v>246.1</v>
      </c>
      <c r="C96" s="34">
        <v>59.12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67.680000000000007</v>
      </c>
      <c r="N96">
        <v>210.76</v>
      </c>
      <c r="O96">
        <v>101.26</v>
      </c>
      <c r="P96">
        <v>2.25</v>
      </c>
      <c r="Q96">
        <v>7.21</v>
      </c>
      <c r="R96" s="93">
        <v>0</v>
      </c>
      <c r="S96" s="93">
        <v>0</v>
      </c>
      <c r="T96" s="93">
        <v>0</v>
      </c>
      <c r="U96">
        <v>2.23</v>
      </c>
      <c r="V96">
        <v>0</v>
      </c>
      <c r="W96">
        <v>2.75</v>
      </c>
      <c r="X96">
        <v>22.5</v>
      </c>
      <c r="Y96">
        <v>7.5</v>
      </c>
      <c r="Z96">
        <v>7.5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7</v>
      </c>
      <c r="AH96">
        <v>19.510000000000002</v>
      </c>
      <c r="AI96">
        <v>19.510000000000002</v>
      </c>
      <c r="AJ96">
        <v>28.04</v>
      </c>
      <c r="AK96">
        <v>0</v>
      </c>
      <c r="AL96">
        <v>0</v>
      </c>
    </row>
    <row r="97" spans="1:50">
      <c r="A97" t="s">
        <v>139</v>
      </c>
      <c r="B97" s="34">
        <v>246.1</v>
      </c>
      <c r="C97" s="34">
        <v>59.12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67.680000000000007</v>
      </c>
      <c r="N97">
        <v>210.76</v>
      </c>
      <c r="O97">
        <v>101.26</v>
      </c>
      <c r="P97">
        <v>2.25</v>
      </c>
      <c r="Q97">
        <v>7.21</v>
      </c>
      <c r="R97" s="93">
        <v>0</v>
      </c>
      <c r="S97" s="93">
        <v>0</v>
      </c>
      <c r="T97" s="93">
        <v>0</v>
      </c>
      <c r="U97">
        <v>2.16</v>
      </c>
      <c r="V97">
        <v>0</v>
      </c>
      <c r="W97">
        <v>2.75</v>
      </c>
      <c r="X97">
        <v>22.5</v>
      </c>
      <c r="Y97">
        <v>7.5</v>
      </c>
      <c r="Z97">
        <v>7.5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7</v>
      </c>
      <c r="AH97">
        <v>19.66</v>
      </c>
      <c r="AI97">
        <v>19.66</v>
      </c>
      <c r="AJ97">
        <v>28.04</v>
      </c>
      <c r="AK97">
        <v>0</v>
      </c>
      <c r="AL97">
        <v>0</v>
      </c>
    </row>
    <row r="98" spans="1:50">
      <c r="A98" t="s">
        <v>140</v>
      </c>
      <c r="B98" s="34">
        <v>246.1</v>
      </c>
      <c r="C98" s="34">
        <v>59.12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67.680000000000007</v>
      </c>
      <c r="N98">
        <v>210.76</v>
      </c>
      <c r="O98">
        <v>101.26</v>
      </c>
      <c r="P98">
        <v>2.25</v>
      </c>
      <c r="Q98">
        <v>7.21</v>
      </c>
      <c r="R98" s="93">
        <v>0</v>
      </c>
      <c r="S98" s="93">
        <v>0</v>
      </c>
      <c r="T98" s="93">
        <v>0</v>
      </c>
      <c r="U98">
        <v>2.16</v>
      </c>
      <c r="V98">
        <v>0</v>
      </c>
      <c r="W98">
        <v>2.75</v>
      </c>
      <c r="X98">
        <v>22.5</v>
      </c>
      <c r="Y98">
        <v>7.5</v>
      </c>
      <c r="Z98">
        <v>7.5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7</v>
      </c>
      <c r="AH98">
        <v>19.95</v>
      </c>
      <c r="AI98">
        <v>19.95</v>
      </c>
      <c r="AJ98">
        <v>28.04</v>
      </c>
      <c r="AK98">
        <v>0</v>
      </c>
      <c r="AL98">
        <v>0</v>
      </c>
    </row>
    <row r="99" spans="1:50">
      <c r="A99" t="s">
        <v>141</v>
      </c>
      <c r="B99" s="34">
        <f>SUM(B3:B98)/4000</f>
        <v>5.6489899999999977</v>
      </c>
      <c r="C99" s="34">
        <f t="shared" ref="C99:P99" si="2">SUM(C3:C98)/4000</f>
        <v>1.732877500000001</v>
      </c>
      <c r="D99" s="93">
        <f t="shared" ref="D99" si="3">SUM(D3:D98)/4000</f>
        <v>0.96825249999999996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0.10635499999999996</v>
      </c>
      <c r="K99" s="37">
        <f t="shared" si="2"/>
        <v>0.10635499999999996</v>
      </c>
      <c r="L99" s="37">
        <f t="shared" si="2"/>
        <v>0.10903000000000002</v>
      </c>
      <c r="M99">
        <f t="shared" si="2"/>
        <v>2.4720775000000001</v>
      </c>
      <c r="N99">
        <f t="shared" si="2"/>
        <v>3.2323350000000004</v>
      </c>
      <c r="O99">
        <f t="shared" si="2"/>
        <v>2.4050550000000039</v>
      </c>
      <c r="P99">
        <f t="shared" si="2"/>
        <v>5.4190000000000078E-2</v>
      </c>
      <c r="Q99">
        <f t="shared" ref="Q99:AF99" si="5">SUM(Q3:Q98)/4000</f>
        <v>0.18987749999999998</v>
      </c>
      <c r="R99" s="93">
        <f t="shared" si="5"/>
        <v>0.3184625000000002</v>
      </c>
      <c r="S99" s="93">
        <f t="shared" si="5"/>
        <v>0.33350250000000015</v>
      </c>
      <c r="T99" s="93">
        <f t="shared" si="5"/>
        <v>0.31628750000000011</v>
      </c>
      <c r="U99">
        <f t="shared" si="5"/>
        <v>5.5904999999999982E-2</v>
      </c>
      <c r="V99">
        <f t="shared" si="5"/>
        <v>0.85047218099999999</v>
      </c>
      <c r="W99">
        <f t="shared" si="5"/>
        <v>6.5780000000000019E-2</v>
      </c>
      <c r="X99">
        <f t="shared" si="5"/>
        <v>0.66350750000000003</v>
      </c>
      <c r="Y99">
        <f t="shared" si="5"/>
        <v>0.22115250000000006</v>
      </c>
      <c r="Z99">
        <f t="shared" si="5"/>
        <v>0.22118750000000009</v>
      </c>
      <c r="AA99">
        <f t="shared" si="5"/>
        <v>1.5755800000000004</v>
      </c>
      <c r="AB99">
        <f t="shared" si="5"/>
        <v>0.31510500000000002</v>
      </c>
      <c r="AC99">
        <f t="shared" si="5"/>
        <v>0.60741750000000017</v>
      </c>
      <c r="AD99">
        <f t="shared" si="5"/>
        <v>0.3253125</v>
      </c>
      <c r="AE99">
        <f t="shared" si="5"/>
        <v>0.5615</v>
      </c>
      <c r="AF99">
        <f t="shared" si="5"/>
        <v>0.28025</v>
      </c>
      <c r="AG99">
        <f t="shared" ref="AG99:AM99" si="6">SUM(AG3:AG98)/4000</f>
        <v>0.17769749999999998</v>
      </c>
      <c r="AH99">
        <f t="shared" si="6"/>
        <v>0.47817750000000042</v>
      </c>
      <c r="AI99">
        <f t="shared" si="6"/>
        <v>0.47817750000000042</v>
      </c>
      <c r="AJ99">
        <f t="shared" si="6"/>
        <v>0.67556749999999999</v>
      </c>
      <c r="AK99">
        <f t="shared" si="6"/>
        <v>1.2712000000000006</v>
      </c>
      <c r="AL99">
        <f t="shared" si="6"/>
        <v>0.54480000000000006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0">
        <v>1</v>
      </c>
      <c r="AE101" s="150">
        <v>1</v>
      </c>
      <c r="AF101" s="150">
        <v>1</v>
      </c>
      <c r="AG101" s="66">
        <v>1</v>
      </c>
      <c r="AH101" s="66">
        <v>1</v>
      </c>
      <c r="AI101" s="66">
        <v>1</v>
      </c>
      <c r="AJ101" s="150">
        <v>0</v>
      </c>
      <c r="AK101" s="150">
        <v>1</v>
      </c>
      <c r="AL101" s="150">
        <v>1</v>
      </c>
      <c r="AM101" s="150">
        <v>0</v>
      </c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1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5"/>
      <c r="AH115" s="155"/>
      <c r="AI115" s="155"/>
    </row>
    <row r="116" spans="33:35">
      <c r="AG116" s="155"/>
      <c r="AH116" s="155"/>
      <c r="AI116" s="155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45230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254.80728940371279</v>
      </c>
      <c r="L3">
        <v>9.4228539885370672</v>
      </c>
      <c r="M3">
        <v>63.104951149284254</v>
      </c>
      <c r="N3">
        <v>24.9</v>
      </c>
      <c r="O3">
        <v>73.282950244647026</v>
      </c>
      <c r="P3">
        <v>20.451724137931031</v>
      </c>
      <c r="Q3">
        <v>4.3845343570057587</v>
      </c>
      <c r="R3">
        <v>18.614828006830933</v>
      </c>
      <c r="S3">
        <v>11.987117210493047</v>
      </c>
      <c r="T3">
        <v>0</v>
      </c>
      <c r="U3">
        <v>61.56589340443027</v>
      </c>
      <c r="V3">
        <v>9.1029940119760493</v>
      </c>
      <c r="W3">
        <v>19.858737419945104</v>
      </c>
      <c r="X3">
        <v>43.191821623895663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7.2375940000000005</v>
      </c>
      <c r="AF3">
        <v>6.1515000000000004</v>
      </c>
      <c r="AG3">
        <v>13.91834688</v>
      </c>
      <c r="AH3">
        <v>9.1502399999999984</v>
      </c>
      <c r="AI3">
        <v>0</v>
      </c>
      <c r="AJ3">
        <v>0</v>
      </c>
      <c r="AK3">
        <v>11.538180000000001</v>
      </c>
      <c r="AL3">
        <v>1.7337999999999996</v>
      </c>
      <c r="AM3">
        <v>0</v>
      </c>
      <c r="AN3">
        <v>0</v>
      </c>
      <c r="AO3">
        <v>1.1621231999999999</v>
      </c>
      <c r="AP3">
        <v>2.2505361551338487</v>
      </c>
      <c r="AQ3">
        <v>0</v>
      </c>
      <c r="AR3">
        <v>21.820499999999996</v>
      </c>
      <c r="AS3">
        <v>14.009049424323523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680.28633360663764</v>
      </c>
      <c r="DN3">
        <v>23.361231011508718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254.80728940371279</v>
      </c>
      <c r="L4">
        <v>9.4229374340646324</v>
      </c>
      <c r="M4">
        <v>63.774255199550311</v>
      </c>
      <c r="N4">
        <v>24.9</v>
      </c>
      <c r="O4">
        <v>73.282950244647026</v>
      </c>
      <c r="P4">
        <v>20.451724137931031</v>
      </c>
      <c r="Q4">
        <v>4.3845343570057587</v>
      </c>
      <c r="R4">
        <v>18.614828006830933</v>
      </c>
      <c r="S4">
        <v>11.594330669710807</v>
      </c>
      <c r="T4">
        <v>0</v>
      </c>
      <c r="U4">
        <v>61.56589340443027</v>
      </c>
      <c r="V4">
        <v>9.1029940119760493</v>
      </c>
      <c r="W4">
        <v>19.858737419945104</v>
      </c>
      <c r="X4">
        <v>43.191821623895663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7.2375940000000005</v>
      </c>
      <c r="AF4">
        <v>6.1515000000000004</v>
      </c>
      <c r="AG4">
        <v>13.91834688</v>
      </c>
      <c r="AH4">
        <v>9.1502399999999984</v>
      </c>
      <c r="AI4">
        <v>0</v>
      </c>
      <c r="AJ4">
        <v>0</v>
      </c>
      <c r="AK4">
        <v>11.538180000000001</v>
      </c>
      <c r="AL4">
        <v>1.7337999999999996</v>
      </c>
      <c r="AM4">
        <v>0</v>
      </c>
      <c r="AN4">
        <v>0</v>
      </c>
      <c r="AO4">
        <v>1.1621231999999999</v>
      </c>
      <c r="AP4">
        <v>2.2505361551338487</v>
      </c>
      <c r="AQ4">
        <v>0</v>
      </c>
      <c r="AR4">
        <v>21.820499999999996</v>
      </c>
      <c r="AS4">
        <v>14.009049424323523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680.55375080537817</v>
      </c>
      <c r="DN4">
        <v>23.370414767779575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254.80728940371279</v>
      </c>
      <c r="L5">
        <v>9.4228118699596752</v>
      </c>
      <c r="M5">
        <v>63.774255199550311</v>
      </c>
      <c r="N5">
        <v>24.9</v>
      </c>
      <c r="O5">
        <v>73.282950244647026</v>
      </c>
      <c r="P5">
        <v>20.451724137931031</v>
      </c>
      <c r="Q5">
        <v>4.3845343570057587</v>
      </c>
      <c r="R5">
        <v>18.614516129032253</v>
      </c>
      <c r="S5">
        <v>11.594330669710807</v>
      </c>
      <c r="T5">
        <v>0</v>
      </c>
      <c r="U5">
        <v>61.56589340443027</v>
      </c>
      <c r="V5">
        <v>9.1029940119760493</v>
      </c>
      <c r="W5">
        <v>19.858737419945104</v>
      </c>
      <c r="X5">
        <v>43.191821623895663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7.2375940000000005</v>
      </c>
      <c r="AF5">
        <v>6.1515000000000004</v>
      </c>
      <c r="AG5">
        <v>13.91834688</v>
      </c>
      <c r="AH5">
        <v>9.1502399999999984</v>
      </c>
      <c r="AI5">
        <v>0</v>
      </c>
      <c r="AJ5">
        <v>0</v>
      </c>
      <c r="AK5">
        <v>11.538180000000001</v>
      </c>
      <c r="AL5">
        <v>18.204899999999999</v>
      </c>
      <c r="AM5">
        <v>0</v>
      </c>
      <c r="AN5">
        <v>0</v>
      </c>
      <c r="AO5">
        <v>1.1621231999999999</v>
      </c>
      <c r="AP5">
        <v>2.2505361551338487</v>
      </c>
      <c r="AQ5">
        <v>0</v>
      </c>
      <c r="AR5">
        <v>4.4610799999999999</v>
      </c>
      <c r="AS5">
        <v>14.009049424323523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679.69450009718162</v>
      </c>
      <c r="DN5">
        <v>23.340908034072473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260.821225507794</v>
      </c>
      <c r="L6">
        <v>9.4227101549649372</v>
      </c>
      <c r="M6">
        <v>63.774255199550311</v>
      </c>
      <c r="N6">
        <v>24.9</v>
      </c>
      <c r="O6">
        <v>73.282950244647026</v>
      </c>
      <c r="P6">
        <v>20.451724137931031</v>
      </c>
      <c r="Q6">
        <v>4.3845343570057587</v>
      </c>
      <c r="R6">
        <v>18.614516129032253</v>
      </c>
      <c r="S6">
        <v>11.594330669710807</v>
      </c>
      <c r="T6">
        <v>0</v>
      </c>
      <c r="U6">
        <v>61.56589340443027</v>
      </c>
      <c r="V6">
        <v>9.1029940119760493</v>
      </c>
      <c r="W6">
        <v>19.858737419945104</v>
      </c>
      <c r="X6">
        <v>43.191821623895663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7.2375940000000005</v>
      </c>
      <c r="AF6">
        <v>6.1515000000000004</v>
      </c>
      <c r="AG6">
        <v>13.91834688</v>
      </c>
      <c r="AH6">
        <v>9.1502399999999984</v>
      </c>
      <c r="AI6">
        <v>0</v>
      </c>
      <c r="AJ6">
        <v>0</v>
      </c>
      <c r="AK6">
        <v>11.538180000000001</v>
      </c>
      <c r="AL6">
        <v>52.880899999999997</v>
      </c>
      <c r="AM6">
        <v>0</v>
      </c>
      <c r="AN6">
        <v>0</v>
      </c>
      <c r="AO6">
        <v>1.1621231999999999</v>
      </c>
      <c r="AP6">
        <v>2.2505361551338487</v>
      </c>
      <c r="AQ6">
        <v>0</v>
      </c>
      <c r="AR6">
        <v>4.4610799999999999</v>
      </c>
      <c r="AS6">
        <v>14.009049424323523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719.0334320180832</v>
      </c>
      <c r="DN6">
        <v>24.691810502257507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254.80845331399166</v>
      </c>
      <c r="L7">
        <v>9.4227101549649372</v>
      </c>
      <c r="M7">
        <v>63.774255199550311</v>
      </c>
      <c r="N7">
        <v>24.9</v>
      </c>
      <c r="O7">
        <v>73.282950244647026</v>
      </c>
      <c r="P7">
        <v>20.451724137931031</v>
      </c>
      <c r="Q7">
        <v>4.3845343570057587</v>
      </c>
      <c r="R7">
        <v>18.614516129032253</v>
      </c>
      <c r="S7">
        <v>11.594330669710807</v>
      </c>
      <c r="T7">
        <v>0</v>
      </c>
      <c r="U7">
        <v>61.56589340443027</v>
      </c>
      <c r="V7">
        <v>9.1029940119760493</v>
      </c>
      <c r="W7">
        <v>19.858737419945104</v>
      </c>
      <c r="X7">
        <v>43.191821623895663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7.2375940000000005</v>
      </c>
      <c r="AF7">
        <v>6.1515000000000004</v>
      </c>
      <c r="AG7">
        <v>13.91834688</v>
      </c>
      <c r="AH7">
        <v>9.1502399999999984</v>
      </c>
      <c r="AI7">
        <v>0</v>
      </c>
      <c r="AJ7">
        <v>0</v>
      </c>
      <c r="AK7">
        <v>11.538180000000001</v>
      </c>
      <c r="AL7">
        <v>52.880899999999997</v>
      </c>
      <c r="AM7">
        <v>0</v>
      </c>
      <c r="AN7">
        <v>0</v>
      </c>
      <c r="AO7">
        <v>1.1621231999999999</v>
      </c>
      <c r="AP7">
        <v>5.3450233684428907</v>
      </c>
      <c r="AQ7">
        <v>0</v>
      </c>
      <c r="AR7">
        <v>4.4610799999999999</v>
      </c>
      <c r="AS7">
        <v>14.009049424323523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716.21185285602371</v>
      </c>
      <c r="DN7">
        <v>24.595104683823617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254.80845331399166</v>
      </c>
      <c r="L8">
        <v>9.4227101549649372</v>
      </c>
      <c r="M8">
        <v>63.774255199550311</v>
      </c>
      <c r="N8">
        <v>24.9</v>
      </c>
      <c r="O8">
        <v>73.282950244647026</v>
      </c>
      <c r="P8">
        <v>20.451724137931031</v>
      </c>
      <c r="Q8">
        <v>4.3845343570057587</v>
      </c>
      <c r="R8">
        <v>18.614516129032253</v>
      </c>
      <c r="S8">
        <v>11.594330669710807</v>
      </c>
      <c r="T8">
        <v>0</v>
      </c>
      <c r="U8">
        <v>61.56589340443027</v>
      </c>
      <c r="V8">
        <v>9.1029940119760493</v>
      </c>
      <c r="W8">
        <v>19.858737419945104</v>
      </c>
      <c r="X8">
        <v>43.191821623895663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7.2375940000000005</v>
      </c>
      <c r="AF8">
        <v>6.1515000000000004</v>
      </c>
      <c r="AG8">
        <v>13.91834688</v>
      </c>
      <c r="AH8">
        <v>9.1502399999999984</v>
      </c>
      <c r="AI8">
        <v>0</v>
      </c>
      <c r="AJ8">
        <v>0</v>
      </c>
      <c r="AK8">
        <v>11.538180000000001</v>
      </c>
      <c r="AL8">
        <v>52.880899999999997</v>
      </c>
      <c r="AM8">
        <v>0</v>
      </c>
      <c r="AN8">
        <v>0</v>
      </c>
      <c r="AO8">
        <v>1.1621231999999999</v>
      </c>
      <c r="AP8">
        <v>5.3450233684428907</v>
      </c>
      <c r="AQ8">
        <v>0</v>
      </c>
      <c r="AR8">
        <v>4.4610799999999999</v>
      </c>
      <c r="AS8">
        <v>14.009049424323523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716.21185285602371</v>
      </c>
      <c r="DN8">
        <v>24.595104683823617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254.80845331399166</v>
      </c>
      <c r="L9">
        <v>9.4227101549649372</v>
      </c>
      <c r="M9">
        <v>63.774255199550311</v>
      </c>
      <c r="N9">
        <v>24.9</v>
      </c>
      <c r="O9">
        <v>73.282950244647026</v>
      </c>
      <c r="P9">
        <v>20.451724137931031</v>
      </c>
      <c r="Q9">
        <v>4.3845343570057587</v>
      </c>
      <c r="R9">
        <v>18.614516129032253</v>
      </c>
      <c r="S9">
        <v>11.594330669710807</v>
      </c>
      <c r="T9">
        <v>0</v>
      </c>
      <c r="U9">
        <v>61.56589340443027</v>
      </c>
      <c r="V9">
        <v>9.1029940119760493</v>
      </c>
      <c r="W9">
        <v>19.858737419945104</v>
      </c>
      <c r="X9">
        <v>43.191821623895663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7.2375940000000005</v>
      </c>
      <c r="AF9">
        <v>6.1515000000000004</v>
      </c>
      <c r="AG9">
        <v>13.91834688</v>
      </c>
      <c r="AH9">
        <v>0</v>
      </c>
      <c r="AI9">
        <v>0</v>
      </c>
      <c r="AJ9">
        <v>0</v>
      </c>
      <c r="AK9">
        <v>11.538180000000001</v>
      </c>
      <c r="AL9">
        <v>52.880899999999997</v>
      </c>
      <c r="AM9">
        <v>0</v>
      </c>
      <c r="AN9">
        <v>0</v>
      </c>
      <c r="AO9">
        <v>0.7747487999999999</v>
      </c>
      <c r="AP9">
        <v>5.3450233684428907</v>
      </c>
      <c r="AQ9">
        <v>0</v>
      </c>
      <c r="AR9">
        <v>4.4610799999999999</v>
      </c>
      <c r="AS9">
        <v>4.8445600000000004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698.13065886355719</v>
      </c>
      <c r="DN9">
        <v>23.974194851966523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254.80845331399166</v>
      </c>
      <c r="L10">
        <v>9.4227101549649372</v>
      </c>
      <c r="M10">
        <v>63.774255199550311</v>
      </c>
      <c r="N10">
        <v>24.9</v>
      </c>
      <c r="O10">
        <v>73.282950244647026</v>
      </c>
      <c r="P10">
        <v>20.451724137931031</v>
      </c>
      <c r="Q10">
        <v>4.3845343570057587</v>
      </c>
      <c r="R10">
        <v>18.614516129032253</v>
      </c>
      <c r="S10">
        <v>11.594330669710807</v>
      </c>
      <c r="T10">
        <v>0</v>
      </c>
      <c r="U10">
        <v>61.56589340443027</v>
      </c>
      <c r="V10">
        <v>9.1029940119760493</v>
      </c>
      <c r="W10">
        <v>19.858737419945104</v>
      </c>
      <c r="X10">
        <v>43.191821623895663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7.2375940000000005</v>
      </c>
      <c r="AF10">
        <v>6.1515000000000004</v>
      </c>
      <c r="AG10">
        <v>13.91834688</v>
      </c>
      <c r="AH10">
        <v>0</v>
      </c>
      <c r="AI10">
        <v>0</v>
      </c>
      <c r="AJ10">
        <v>0</v>
      </c>
      <c r="AK10">
        <v>11.538180000000001</v>
      </c>
      <c r="AL10">
        <v>9.9693499999999986</v>
      </c>
      <c r="AM10">
        <v>0</v>
      </c>
      <c r="AN10">
        <v>0</v>
      </c>
      <c r="AO10">
        <v>0.7747487999999999</v>
      </c>
      <c r="AP10">
        <v>5.3450233684428907</v>
      </c>
      <c r="AQ10">
        <v>0</v>
      </c>
      <c r="AR10">
        <v>4.4610799999999999</v>
      </c>
      <c r="AS10">
        <v>4.1356000000000002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655.95834930061642</v>
      </c>
      <c r="DN10">
        <v>22.525994414907206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254.80845331399166</v>
      </c>
      <c r="L11">
        <v>9.4227101549649372</v>
      </c>
      <c r="M11">
        <v>63.774255199550311</v>
      </c>
      <c r="N11">
        <v>24.9</v>
      </c>
      <c r="O11">
        <v>73.282950244647026</v>
      </c>
      <c r="P11">
        <v>20.451724137931031</v>
      </c>
      <c r="Q11">
        <v>4.3845343570057587</v>
      </c>
      <c r="R11">
        <v>18.614516129032253</v>
      </c>
      <c r="S11">
        <v>11.594330669710807</v>
      </c>
      <c r="T11">
        <v>0</v>
      </c>
      <c r="U11">
        <v>61.56589340443027</v>
      </c>
      <c r="V11">
        <v>9.1029940119760493</v>
      </c>
      <c r="W11">
        <v>19.858737419945104</v>
      </c>
      <c r="X11">
        <v>43.191821623895663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7.2375940000000005</v>
      </c>
      <c r="AF11">
        <v>6.1515000000000004</v>
      </c>
      <c r="AG11">
        <v>13.91834688</v>
      </c>
      <c r="AH11">
        <v>0</v>
      </c>
      <c r="AI11">
        <v>0</v>
      </c>
      <c r="AJ11">
        <v>0</v>
      </c>
      <c r="AK11">
        <v>11.538180000000001</v>
      </c>
      <c r="AL11">
        <v>9.9693499999999986</v>
      </c>
      <c r="AM11">
        <v>0</v>
      </c>
      <c r="AN11">
        <v>0</v>
      </c>
      <c r="AO11">
        <v>0.7747487999999999</v>
      </c>
      <c r="AP11">
        <v>2.2505361551338487</v>
      </c>
      <c r="AQ11">
        <v>0</v>
      </c>
      <c r="AR11">
        <v>4.4610799999999999</v>
      </c>
      <c r="AS11">
        <v>4.1356000000000002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652.96678023765048</v>
      </c>
      <c r="DN11">
        <v>22.423076264564191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254.80845331399166</v>
      </c>
      <c r="L12">
        <v>9.4227101549649372</v>
      </c>
      <c r="M12">
        <v>63.774255199550311</v>
      </c>
      <c r="N12">
        <v>24.9</v>
      </c>
      <c r="O12">
        <v>73.282950244647026</v>
      </c>
      <c r="P12">
        <v>20.451724137931031</v>
      </c>
      <c r="Q12">
        <v>4.3845343570057587</v>
      </c>
      <c r="R12">
        <v>18.614516129032253</v>
      </c>
      <c r="S12">
        <v>11.594330669710807</v>
      </c>
      <c r="T12">
        <v>0</v>
      </c>
      <c r="U12">
        <v>61.56589340443027</v>
      </c>
      <c r="V12">
        <v>9.1029940119760493</v>
      </c>
      <c r="W12">
        <v>19.858737419945104</v>
      </c>
      <c r="X12">
        <v>43.191821623895663</v>
      </c>
      <c r="Y12">
        <v>0</v>
      </c>
      <c r="Z12">
        <v>0.48309999999999997</v>
      </c>
      <c r="AA12">
        <v>0</v>
      </c>
      <c r="AB12">
        <v>0</v>
      </c>
      <c r="AC12">
        <v>0</v>
      </c>
      <c r="AD12">
        <v>0</v>
      </c>
      <c r="AE12">
        <v>7.2375940000000005</v>
      </c>
      <c r="AF12">
        <v>6.1515000000000004</v>
      </c>
      <c r="AG12">
        <v>13.91834688</v>
      </c>
      <c r="AH12">
        <v>0</v>
      </c>
      <c r="AI12">
        <v>0</v>
      </c>
      <c r="AJ12">
        <v>0</v>
      </c>
      <c r="AK12">
        <v>11.538180000000001</v>
      </c>
      <c r="AL12">
        <v>9.9693499999999986</v>
      </c>
      <c r="AM12">
        <v>0</v>
      </c>
      <c r="AN12">
        <v>0</v>
      </c>
      <c r="AO12">
        <v>0.7747487999999999</v>
      </c>
      <c r="AP12">
        <v>2.2505361551338487</v>
      </c>
      <c r="AQ12">
        <v>0</v>
      </c>
      <c r="AR12">
        <v>4.4610799999999999</v>
      </c>
      <c r="AS12">
        <v>4.1356000000000002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653.43384131765049</v>
      </c>
      <c r="DN12">
        <v>22.439115184564191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254.80845331399166</v>
      </c>
      <c r="L13">
        <v>9.4227101549649372</v>
      </c>
      <c r="M13">
        <v>63.774255199550311</v>
      </c>
      <c r="N13">
        <v>24.9</v>
      </c>
      <c r="O13">
        <v>73.282950244647026</v>
      </c>
      <c r="P13">
        <v>20.451724137931031</v>
      </c>
      <c r="Q13">
        <v>4.3845343570057587</v>
      </c>
      <c r="R13">
        <v>18.614516129032253</v>
      </c>
      <c r="S13">
        <v>11.594330669710807</v>
      </c>
      <c r="T13">
        <v>0</v>
      </c>
      <c r="U13">
        <v>61.56589340443027</v>
      </c>
      <c r="V13">
        <v>9.1029940119760493</v>
      </c>
      <c r="W13">
        <v>19.858737419945104</v>
      </c>
      <c r="X13">
        <v>43.191821623895663</v>
      </c>
      <c r="Y13">
        <v>0</v>
      </c>
      <c r="Z13">
        <v>2.8638167999999999</v>
      </c>
      <c r="AA13">
        <v>0</v>
      </c>
      <c r="AB13">
        <v>0</v>
      </c>
      <c r="AC13">
        <v>0</v>
      </c>
      <c r="AD13">
        <v>0</v>
      </c>
      <c r="AE13">
        <v>7.2375940000000005</v>
      </c>
      <c r="AF13">
        <v>6.1515000000000004</v>
      </c>
      <c r="AG13">
        <v>13.91834688</v>
      </c>
      <c r="AH13">
        <v>0</v>
      </c>
      <c r="AI13">
        <v>0</v>
      </c>
      <c r="AJ13">
        <v>0</v>
      </c>
      <c r="AK13">
        <v>11.538180000000001</v>
      </c>
      <c r="AL13">
        <v>9.9693499999999986</v>
      </c>
      <c r="AM13">
        <v>0</v>
      </c>
      <c r="AN13">
        <v>0</v>
      </c>
      <c r="AO13">
        <v>0.7747487999999999</v>
      </c>
      <c r="AP13">
        <v>2.2505361551338487</v>
      </c>
      <c r="AQ13">
        <v>0</v>
      </c>
      <c r="AR13">
        <v>4.4610799999999999</v>
      </c>
      <c r="AS13">
        <v>4.1356000000000002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655.7355181266505</v>
      </c>
      <c r="DN13">
        <v>22.518155175564193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254.80845331399166</v>
      </c>
      <c r="L14">
        <v>9.4227101549649372</v>
      </c>
      <c r="M14">
        <v>63.774255199550311</v>
      </c>
      <c r="N14">
        <v>24.9</v>
      </c>
      <c r="O14">
        <v>73.282950244647026</v>
      </c>
      <c r="P14">
        <v>20.451724137931031</v>
      </c>
      <c r="Q14">
        <v>4.3845343570057587</v>
      </c>
      <c r="R14">
        <v>18.614516129032253</v>
      </c>
      <c r="S14">
        <v>11.594330669710807</v>
      </c>
      <c r="T14">
        <v>0</v>
      </c>
      <c r="U14">
        <v>61.56589340443027</v>
      </c>
      <c r="V14">
        <v>9.1029940119760493</v>
      </c>
      <c r="W14">
        <v>19.858737419945104</v>
      </c>
      <c r="X14">
        <v>43.191821623895663</v>
      </c>
      <c r="Y14">
        <v>0</v>
      </c>
      <c r="Z14">
        <v>2.8638167999999999</v>
      </c>
      <c r="AA14">
        <v>0</v>
      </c>
      <c r="AB14">
        <v>0</v>
      </c>
      <c r="AC14">
        <v>0</v>
      </c>
      <c r="AD14">
        <v>0</v>
      </c>
      <c r="AE14">
        <v>7.2375940000000005</v>
      </c>
      <c r="AF14">
        <v>6.1515000000000004</v>
      </c>
      <c r="AG14">
        <v>13.91834688</v>
      </c>
      <c r="AH14">
        <v>0</v>
      </c>
      <c r="AI14">
        <v>0</v>
      </c>
      <c r="AJ14">
        <v>0</v>
      </c>
      <c r="AK14">
        <v>11.538180000000001</v>
      </c>
      <c r="AL14">
        <v>9.9693499999999986</v>
      </c>
      <c r="AM14">
        <v>0</v>
      </c>
      <c r="AN14">
        <v>0</v>
      </c>
      <c r="AO14">
        <v>0.7747487999999999</v>
      </c>
      <c r="AP14">
        <v>2.2505361551338487</v>
      </c>
      <c r="AQ14">
        <v>0</v>
      </c>
      <c r="AR14">
        <v>4.4610799999999999</v>
      </c>
      <c r="AS14">
        <v>4.1356000000000002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655.7355181266505</v>
      </c>
      <c r="DN14">
        <v>22.518155175564193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254.80845331399166</v>
      </c>
      <c r="L15">
        <v>9.4227101549649372</v>
      </c>
      <c r="M15">
        <v>63.774255199550311</v>
      </c>
      <c r="N15">
        <v>24.9</v>
      </c>
      <c r="O15">
        <v>73.282950244647026</v>
      </c>
      <c r="P15">
        <v>20.451724137931031</v>
      </c>
      <c r="Q15">
        <v>4.3845343570057587</v>
      </c>
      <c r="R15">
        <v>18.614516129032253</v>
      </c>
      <c r="S15">
        <v>11.594330669710807</v>
      </c>
      <c r="T15">
        <v>0</v>
      </c>
      <c r="U15">
        <v>61.56589340443027</v>
      </c>
      <c r="V15">
        <v>9.1029940119760493</v>
      </c>
      <c r="W15">
        <v>19.858737419945104</v>
      </c>
      <c r="X15">
        <v>43.191821623895663</v>
      </c>
      <c r="Y15">
        <v>0</v>
      </c>
      <c r="Z15">
        <v>0.48309999999999997</v>
      </c>
      <c r="AA15">
        <v>0</v>
      </c>
      <c r="AB15">
        <v>0</v>
      </c>
      <c r="AC15">
        <v>0</v>
      </c>
      <c r="AD15">
        <v>0</v>
      </c>
      <c r="AE15">
        <v>7.2375940000000005</v>
      </c>
      <c r="AF15">
        <v>6.1515000000000004</v>
      </c>
      <c r="AG15">
        <v>13.91834688</v>
      </c>
      <c r="AH15">
        <v>0</v>
      </c>
      <c r="AI15">
        <v>0</v>
      </c>
      <c r="AJ15">
        <v>0</v>
      </c>
      <c r="AK15">
        <v>11.538180000000001</v>
      </c>
      <c r="AL15">
        <v>9.9693499999999986</v>
      </c>
      <c r="AM15">
        <v>0</v>
      </c>
      <c r="AN15">
        <v>0</v>
      </c>
      <c r="AO15">
        <v>0.7747487999999999</v>
      </c>
      <c r="AP15">
        <v>2.2505361551338487</v>
      </c>
      <c r="AQ15">
        <v>0</v>
      </c>
      <c r="AR15">
        <v>4.4610799999999999</v>
      </c>
      <c r="AS15">
        <v>4.1356000000000002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653.43384131765049</v>
      </c>
      <c r="DN15">
        <v>22.439115184564191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254.80845331399166</v>
      </c>
      <c r="L16">
        <v>9.4227101549649372</v>
      </c>
      <c r="M16">
        <v>63.774255199550311</v>
      </c>
      <c r="N16">
        <v>24.9</v>
      </c>
      <c r="O16">
        <v>73.282950244647026</v>
      </c>
      <c r="P16">
        <v>20.451724137931031</v>
      </c>
      <c r="Q16">
        <v>4.3845343570057587</v>
      </c>
      <c r="R16">
        <v>18.614516129032253</v>
      </c>
      <c r="S16">
        <v>11.594330669710807</v>
      </c>
      <c r="T16">
        <v>0</v>
      </c>
      <c r="U16">
        <v>61.56589340443027</v>
      </c>
      <c r="V16">
        <v>9.1029940119760493</v>
      </c>
      <c r="W16">
        <v>19.858737419945104</v>
      </c>
      <c r="X16">
        <v>43.191821623895663</v>
      </c>
      <c r="Y16">
        <v>0</v>
      </c>
      <c r="Z16">
        <v>0.48309999999999997</v>
      </c>
      <c r="AA16">
        <v>0</v>
      </c>
      <c r="AB16">
        <v>0</v>
      </c>
      <c r="AC16">
        <v>0</v>
      </c>
      <c r="AD16">
        <v>0</v>
      </c>
      <c r="AE16">
        <v>7.2375940000000005</v>
      </c>
      <c r="AF16">
        <v>6.1515000000000004</v>
      </c>
      <c r="AG16">
        <v>13.91834688</v>
      </c>
      <c r="AH16">
        <v>0</v>
      </c>
      <c r="AI16">
        <v>0</v>
      </c>
      <c r="AJ16">
        <v>0</v>
      </c>
      <c r="AK16">
        <v>11.538180000000001</v>
      </c>
      <c r="AL16">
        <v>9.9693499999999986</v>
      </c>
      <c r="AM16">
        <v>0</v>
      </c>
      <c r="AN16">
        <v>0</v>
      </c>
      <c r="AO16">
        <v>0.7747487999999999</v>
      </c>
      <c r="AP16">
        <v>2.2505361551338487</v>
      </c>
      <c r="AQ16">
        <v>0</v>
      </c>
      <c r="AR16">
        <v>4.4610799999999999</v>
      </c>
      <c r="AS16">
        <v>4.1356000000000002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653.43384131765049</v>
      </c>
      <c r="DN16">
        <v>22.439115184564191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254.80845331399166</v>
      </c>
      <c r="L17">
        <v>9.4227101549649372</v>
      </c>
      <c r="M17">
        <v>63.774255199550311</v>
      </c>
      <c r="N17">
        <v>24.9</v>
      </c>
      <c r="O17">
        <v>73.282950244647026</v>
      </c>
      <c r="P17">
        <v>20.451724137931031</v>
      </c>
      <c r="Q17">
        <v>4.3845343570057587</v>
      </c>
      <c r="R17">
        <v>18.614516129032253</v>
      </c>
      <c r="S17">
        <v>11.594330669710807</v>
      </c>
      <c r="T17">
        <v>0</v>
      </c>
      <c r="U17">
        <v>61.56589340443027</v>
      </c>
      <c r="V17">
        <v>9.1029940119760493</v>
      </c>
      <c r="W17">
        <v>19.858737419945104</v>
      </c>
      <c r="X17">
        <v>43.191821623895663</v>
      </c>
      <c r="Y17">
        <v>0</v>
      </c>
      <c r="Z17">
        <v>0.48309999999999997</v>
      </c>
      <c r="AA17">
        <v>0</v>
      </c>
      <c r="AB17">
        <v>0</v>
      </c>
      <c r="AC17">
        <v>0</v>
      </c>
      <c r="AD17">
        <v>0</v>
      </c>
      <c r="AE17">
        <v>7.2375940000000005</v>
      </c>
      <c r="AF17">
        <v>6.1515000000000004</v>
      </c>
      <c r="AG17">
        <v>13.91834688</v>
      </c>
      <c r="AH17">
        <v>0</v>
      </c>
      <c r="AI17">
        <v>0</v>
      </c>
      <c r="AJ17">
        <v>0</v>
      </c>
      <c r="AK17">
        <v>11.538180000000001</v>
      </c>
      <c r="AL17">
        <v>9.9693499999999986</v>
      </c>
      <c r="AM17">
        <v>0</v>
      </c>
      <c r="AN17">
        <v>0</v>
      </c>
      <c r="AO17">
        <v>0.7747487999999999</v>
      </c>
      <c r="AP17">
        <v>2.2505361551338487</v>
      </c>
      <c r="AQ17">
        <v>0</v>
      </c>
      <c r="AR17">
        <v>4.4610799999999999</v>
      </c>
      <c r="AS17">
        <v>4.1356000000000002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653.43384131765049</v>
      </c>
      <c r="DN17">
        <v>22.439115184564191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254.80845331399166</v>
      </c>
      <c r="L18">
        <v>9.4227101549649372</v>
      </c>
      <c r="M18">
        <v>63.774255199550311</v>
      </c>
      <c r="N18">
        <v>24.9</v>
      </c>
      <c r="O18">
        <v>73.282950244647026</v>
      </c>
      <c r="P18">
        <v>20.451724137931031</v>
      </c>
      <c r="Q18">
        <v>4.3845343570057587</v>
      </c>
      <c r="R18">
        <v>18.614516129032253</v>
      </c>
      <c r="S18">
        <v>11.594330669710807</v>
      </c>
      <c r="T18">
        <v>0</v>
      </c>
      <c r="U18">
        <v>61.56589340443027</v>
      </c>
      <c r="V18">
        <v>9.1029940119760493</v>
      </c>
      <c r="W18">
        <v>19.858737419945104</v>
      </c>
      <c r="X18">
        <v>43.191821623895663</v>
      </c>
      <c r="Y18">
        <v>0</v>
      </c>
      <c r="Z18">
        <v>0.48309999999999997</v>
      </c>
      <c r="AA18">
        <v>0</v>
      </c>
      <c r="AB18">
        <v>0</v>
      </c>
      <c r="AC18">
        <v>0</v>
      </c>
      <c r="AD18">
        <v>0</v>
      </c>
      <c r="AE18">
        <v>7.2375940000000005</v>
      </c>
      <c r="AF18">
        <v>6.1515000000000004</v>
      </c>
      <c r="AG18">
        <v>13.91834688</v>
      </c>
      <c r="AH18">
        <v>0</v>
      </c>
      <c r="AI18">
        <v>0</v>
      </c>
      <c r="AJ18">
        <v>0</v>
      </c>
      <c r="AK18">
        <v>11.538180000000001</v>
      </c>
      <c r="AL18">
        <v>9.9693499999999986</v>
      </c>
      <c r="AM18">
        <v>0</v>
      </c>
      <c r="AN18">
        <v>0</v>
      </c>
      <c r="AO18">
        <v>0.7747487999999999</v>
      </c>
      <c r="AP18">
        <v>2.2505361551338487</v>
      </c>
      <c r="AQ18">
        <v>0</v>
      </c>
      <c r="AR18">
        <v>4.4610799999999999</v>
      </c>
      <c r="AS18">
        <v>4.1356000000000002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653.43384131765049</v>
      </c>
      <c r="DN18">
        <v>22.439115184564191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254.80845331399166</v>
      </c>
      <c r="L19">
        <v>9.4227101549649372</v>
      </c>
      <c r="M19">
        <v>63.774255199550311</v>
      </c>
      <c r="N19">
        <v>24.9</v>
      </c>
      <c r="O19">
        <v>73.282950244647026</v>
      </c>
      <c r="P19">
        <v>20.451724137931031</v>
      </c>
      <c r="Q19">
        <v>4.3845343570057587</v>
      </c>
      <c r="R19">
        <v>18.614516129032253</v>
      </c>
      <c r="S19">
        <v>11.594330669710807</v>
      </c>
      <c r="T19">
        <v>0</v>
      </c>
      <c r="U19">
        <v>61.56589340443027</v>
      </c>
      <c r="V19">
        <v>9.1029940119760493</v>
      </c>
      <c r="W19">
        <v>19.858737419945104</v>
      </c>
      <c r="X19">
        <v>43.191821623895663</v>
      </c>
      <c r="Y19">
        <v>0</v>
      </c>
      <c r="Z19">
        <v>0.48309999999999997</v>
      </c>
      <c r="AA19">
        <v>0</v>
      </c>
      <c r="AB19">
        <v>0</v>
      </c>
      <c r="AC19">
        <v>0</v>
      </c>
      <c r="AD19">
        <v>0</v>
      </c>
      <c r="AE19">
        <v>7.2375940000000005</v>
      </c>
      <c r="AF19">
        <v>6.1515000000000004</v>
      </c>
      <c r="AG19">
        <v>13.91834688</v>
      </c>
      <c r="AH19">
        <v>9.9820800000000016</v>
      </c>
      <c r="AI19">
        <v>0</v>
      </c>
      <c r="AJ19">
        <v>0</v>
      </c>
      <c r="AK19">
        <v>11.538180000000001</v>
      </c>
      <c r="AL19">
        <v>9.9693499999999986</v>
      </c>
      <c r="AM19">
        <v>0</v>
      </c>
      <c r="AN19">
        <v>0</v>
      </c>
      <c r="AO19">
        <v>0.7747487999999999</v>
      </c>
      <c r="AP19">
        <v>2.2505361551338487</v>
      </c>
      <c r="AQ19">
        <v>0</v>
      </c>
      <c r="AR19">
        <v>4.4610799999999999</v>
      </c>
      <c r="AS19">
        <v>4.1356000000000002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663.08451608597159</v>
      </c>
      <c r="DN19">
        <v>22.770520416243183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254.80645550802137</v>
      </c>
      <c r="L20">
        <v>9.4227101549649372</v>
      </c>
      <c r="M20">
        <v>63.774255199550311</v>
      </c>
      <c r="N20">
        <v>24.9</v>
      </c>
      <c r="O20">
        <v>73.282950244647026</v>
      </c>
      <c r="P20">
        <v>20.451724137931031</v>
      </c>
      <c r="Q20">
        <v>4.3845343570057587</v>
      </c>
      <c r="R20">
        <v>18.614516129032253</v>
      </c>
      <c r="S20">
        <v>11.594330669710807</v>
      </c>
      <c r="T20">
        <v>0</v>
      </c>
      <c r="U20">
        <v>61.56589340443027</v>
      </c>
      <c r="V20">
        <v>9.1029940119760493</v>
      </c>
      <c r="W20">
        <v>19.858737419945104</v>
      </c>
      <c r="X20">
        <v>43.191821623895663</v>
      </c>
      <c r="Y20">
        <v>0</v>
      </c>
      <c r="Z20">
        <v>0.48309999999999997</v>
      </c>
      <c r="AA20">
        <v>0</v>
      </c>
      <c r="AB20">
        <v>0</v>
      </c>
      <c r="AC20">
        <v>0</v>
      </c>
      <c r="AD20">
        <v>0</v>
      </c>
      <c r="AE20">
        <v>7.2375940000000005</v>
      </c>
      <c r="AF20">
        <v>6.1515000000000004</v>
      </c>
      <c r="AG20">
        <v>13.91834688</v>
      </c>
      <c r="AH20">
        <v>9.9820800000000016</v>
      </c>
      <c r="AI20">
        <v>0</v>
      </c>
      <c r="AJ20">
        <v>0</v>
      </c>
      <c r="AK20">
        <v>11.538180000000001</v>
      </c>
      <c r="AL20">
        <v>9.9693499999999986</v>
      </c>
      <c r="AM20">
        <v>0</v>
      </c>
      <c r="AN20">
        <v>0</v>
      </c>
      <c r="AO20">
        <v>0.7747487999999999</v>
      </c>
      <c r="AP20">
        <v>2.2505361551338487</v>
      </c>
      <c r="AQ20">
        <v>0</v>
      </c>
      <c r="AR20">
        <v>4.4610799999999999</v>
      </c>
      <c r="AS20">
        <v>4.1356000000000002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663.08258460055981</v>
      </c>
      <c r="DN20">
        <v>22.77045409568461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254.80645550802137</v>
      </c>
      <c r="L21">
        <v>9.4227101549649372</v>
      </c>
      <c r="M21">
        <v>63.774255199550311</v>
      </c>
      <c r="N21">
        <v>24.9</v>
      </c>
      <c r="O21">
        <v>73.282950244647026</v>
      </c>
      <c r="P21">
        <v>20.451724137931031</v>
      </c>
      <c r="Q21">
        <v>4.3845343570057587</v>
      </c>
      <c r="R21">
        <v>18.614516129032253</v>
      </c>
      <c r="S21">
        <v>11.594330669710807</v>
      </c>
      <c r="T21">
        <v>0</v>
      </c>
      <c r="U21">
        <v>61.56589340443027</v>
      </c>
      <c r="V21">
        <v>9.1029940119760493</v>
      </c>
      <c r="W21">
        <v>19.858737419945104</v>
      </c>
      <c r="X21">
        <v>43.191821623895663</v>
      </c>
      <c r="Y21">
        <v>0</v>
      </c>
      <c r="Z21">
        <v>0.48309999999999997</v>
      </c>
      <c r="AA21">
        <v>0</v>
      </c>
      <c r="AB21">
        <v>0</v>
      </c>
      <c r="AC21">
        <v>0</v>
      </c>
      <c r="AD21">
        <v>0</v>
      </c>
      <c r="AE21">
        <v>7.2375940000000005</v>
      </c>
      <c r="AF21">
        <v>6.1515000000000004</v>
      </c>
      <c r="AG21">
        <v>13.91834688</v>
      </c>
      <c r="AH21">
        <v>9.9820800000000016</v>
      </c>
      <c r="AI21">
        <v>0</v>
      </c>
      <c r="AJ21">
        <v>0</v>
      </c>
      <c r="AK21">
        <v>11.538180000000001</v>
      </c>
      <c r="AL21">
        <v>9.9693499999999986</v>
      </c>
      <c r="AM21">
        <v>0</v>
      </c>
      <c r="AN21">
        <v>0</v>
      </c>
      <c r="AO21">
        <v>0.7747487999999999</v>
      </c>
      <c r="AP21">
        <v>2.2505361551338487</v>
      </c>
      <c r="AQ21">
        <v>0</v>
      </c>
      <c r="AR21">
        <v>4.4610799999999999</v>
      </c>
      <c r="AS21">
        <v>4.1356000000000002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663.08258460055981</v>
      </c>
      <c r="DN21">
        <v>22.77045409568461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254.80645550802137</v>
      </c>
      <c r="L22">
        <v>9.4227101549649372</v>
      </c>
      <c r="M22">
        <v>63.774255199550311</v>
      </c>
      <c r="N22">
        <v>24.9</v>
      </c>
      <c r="O22">
        <v>73.282950244647026</v>
      </c>
      <c r="P22">
        <v>20.451724137931031</v>
      </c>
      <c r="Q22">
        <v>4.3845343570057587</v>
      </c>
      <c r="R22">
        <v>18.614516129032253</v>
      </c>
      <c r="S22">
        <v>11.594330669710807</v>
      </c>
      <c r="T22">
        <v>0</v>
      </c>
      <c r="U22">
        <v>61.56589340443027</v>
      </c>
      <c r="V22">
        <v>9.1029940119760493</v>
      </c>
      <c r="W22">
        <v>19.858737419945104</v>
      </c>
      <c r="X22">
        <v>43.191821623895663</v>
      </c>
      <c r="Y22">
        <v>0</v>
      </c>
      <c r="Z22">
        <v>0.48309999999999997</v>
      </c>
      <c r="AA22">
        <v>0</v>
      </c>
      <c r="AB22">
        <v>5.7837519999999989</v>
      </c>
      <c r="AC22">
        <v>0</v>
      </c>
      <c r="AD22">
        <v>0</v>
      </c>
      <c r="AE22">
        <v>7.2375940000000005</v>
      </c>
      <c r="AF22">
        <v>6.1515000000000004</v>
      </c>
      <c r="AG22">
        <v>13.91834688</v>
      </c>
      <c r="AH22">
        <v>9.9820800000000016</v>
      </c>
      <c r="AI22">
        <v>0</v>
      </c>
      <c r="AJ22">
        <v>0</v>
      </c>
      <c r="AK22">
        <v>11.538180000000001</v>
      </c>
      <c r="AL22">
        <v>9.9693499999999986</v>
      </c>
      <c r="AM22">
        <v>0</v>
      </c>
      <c r="AN22">
        <v>0</v>
      </c>
      <c r="AO22">
        <v>0.7747487999999999</v>
      </c>
      <c r="AP22">
        <v>2.2505361551338487</v>
      </c>
      <c r="AQ22">
        <v>0</v>
      </c>
      <c r="AR22">
        <v>4.4610799999999999</v>
      </c>
      <c r="AS22">
        <v>4.1356000000000002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668.67431617820432</v>
      </c>
      <c r="DN22">
        <v>22.962474518040199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254.80969472749396</v>
      </c>
      <c r="L23">
        <v>9.4229489582582371</v>
      </c>
      <c r="M23">
        <v>63.774255199550311</v>
      </c>
      <c r="N23">
        <v>24.9</v>
      </c>
      <c r="O23">
        <v>73.282950244647026</v>
      </c>
      <c r="P23">
        <v>20.451724137931031</v>
      </c>
      <c r="Q23">
        <v>4.3845343570057587</v>
      </c>
      <c r="R23">
        <v>18.614516129032253</v>
      </c>
      <c r="S23">
        <v>11.594330669710807</v>
      </c>
      <c r="T23">
        <v>0</v>
      </c>
      <c r="U23">
        <v>61.56589340443027</v>
      </c>
      <c r="V23">
        <v>9.1029940119760493</v>
      </c>
      <c r="W23">
        <v>19.858737419945104</v>
      </c>
      <c r="X23">
        <v>43.191821623895663</v>
      </c>
      <c r="Y23">
        <v>0</v>
      </c>
      <c r="Z23">
        <v>0.48309999999999997</v>
      </c>
      <c r="AA23">
        <v>0</v>
      </c>
      <c r="AB23">
        <v>5.7837519999999989</v>
      </c>
      <c r="AC23">
        <v>0</v>
      </c>
      <c r="AD23">
        <v>0.58019999999999994</v>
      </c>
      <c r="AE23">
        <v>14.475188000000001</v>
      </c>
      <c r="AF23">
        <v>6.1515000000000004</v>
      </c>
      <c r="AG23">
        <v>13.91834688</v>
      </c>
      <c r="AH23">
        <v>17.468639999999997</v>
      </c>
      <c r="AI23">
        <v>0</v>
      </c>
      <c r="AJ23">
        <v>0</v>
      </c>
      <c r="AK23">
        <v>11.538180000000001</v>
      </c>
      <c r="AL23">
        <v>9.9693499999999986</v>
      </c>
      <c r="AM23">
        <v>0</v>
      </c>
      <c r="AN23">
        <v>0</v>
      </c>
      <c r="AO23">
        <v>0.51649919999999983</v>
      </c>
      <c r="AP23">
        <v>2.2505361551338487</v>
      </c>
      <c r="AQ23">
        <v>0</v>
      </c>
      <c r="AR23">
        <v>4.4610799999999999</v>
      </c>
      <c r="AS23">
        <v>4.1356000000000002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683.22425276286367</v>
      </c>
      <c r="DN23">
        <v>23.462120356146823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254.80775099776858</v>
      </c>
      <c r="L24">
        <v>9.4228555631342896</v>
      </c>
      <c r="M24">
        <v>63.774255199550311</v>
      </c>
      <c r="N24">
        <v>24.9</v>
      </c>
      <c r="O24">
        <v>73.282950244647026</v>
      </c>
      <c r="P24">
        <v>20.451724137931031</v>
      </c>
      <c r="Q24">
        <v>4.3845343570057587</v>
      </c>
      <c r="R24">
        <v>18.614828006830933</v>
      </c>
      <c r="S24">
        <v>11.594330669710807</v>
      </c>
      <c r="T24">
        <v>0</v>
      </c>
      <c r="U24">
        <v>61.56589340443027</v>
      </c>
      <c r="V24">
        <v>9.1029940119760493</v>
      </c>
      <c r="W24">
        <v>19.858737419945104</v>
      </c>
      <c r="X24">
        <v>43.191821623895663</v>
      </c>
      <c r="Y24">
        <v>0</v>
      </c>
      <c r="Z24">
        <v>0.48309999999999997</v>
      </c>
      <c r="AA24">
        <v>0</v>
      </c>
      <c r="AB24">
        <v>5.7837519999999989</v>
      </c>
      <c r="AC24">
        <v>0</v>
      </c>
      <c r="AD24">
        <v>4.0033800000000008</v>
      </c>
      <c r="AE24">
        <v>14.475188000000001</v>
      </c>
      <c r="AF24">
        <v>6.1515000000000004</v>
      </c>
      <c r="AG24">
        <v>13.91834688</v>
      </c>
      <c r="AH24">
        <v>17.468639999999997</v>
      </c>
      <c r="AI24">
        <v>0</v>
      </c>
      <c r="AJ24">
        <v>0</v>
      </c>
      <c r="AK24">
        <v>11.538180000000001</v>
      </c>
      <c r="AL24">
        <v>9.9693499999999986</v>
      </c>
      <c r="AM24">
        <v>0</v>
      </c>
      <c r="AN24">
        <v>0</v>
      </c>
      <c r="AO24">
        <v>0.51649919999999983</v>
      </c>
      <c r="AP24">
        <v>2.2505361551338487</v>
      </c>
      <c r="AQ24">
        <v>10.4808</v>
      </c>
      <c r="AR24">
        <v>4.4610799999999999</v>
      </c>
      <c r="AS24">
        <v>4.1356000000000002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696.66495277920592</v>
      </c>
      <c r="DN24">
        <v>23.923675092753893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254.80728940371279</v>
      </c>
      <c r="L25">
        <v>9.4230082984073729</v>
      </c>
      <c r="M25">
        <v>63.774255199550311</v>
      </c>
      <c r="N25">
        <v>24.9</v>
      </c>
      <c r="O25">
        <v>73.282950244647026</v>
      </c>
      <c r="P25">
        <v>20.451724137931031</v>
      </c>
      <c r="Q25">
        <v>4.3845343570057587</v>
      </c>
      <c r="R25">
        <v>18.614828006830933</v>
      </c>
      <c r="S25">
        <v>11.594330669710807</v>
      </c>
      <c r="T25">
        <v>0</v>
      </c>
      <c r="U25">
        <v>61.56589340443027</v>
      </c>
      <c r="V25">
        <v>9.1029940119760493</v>
      </c>
      <c r="W25">
        <v>19.858737419945104</v>
      </c>
      <c r="X25">
        <v>43.191821623895663</v>
      </c>
      <c r="Y25">
        <v>0</v>
      </c>
      <c r="Z25">
        <v>0.48309999999999997</v>
      </c>
      <c r="AA25">
        <v>0</v>
      </c>
      <c r="AB25">
        <v>5.7837519999999989</v>
      </c>
      <c r="AC25">
        <v>0</v>
      </c>
      <c r="AD25">
        <v>4.0033800000000008</v>
      </c>
      <c r="AE25">
        <v>14.475188000000001</v>
      </c>
      <c r="AF25">
        <v>6.1515000000000004</v>
      </c>
      <c r="AG25">
        <v>13.91834688</v>
      </c>
      <c r="AH25">
        <v>26.202960000000001</v>
      </c>
      <c r="AI25">
        <v>0</v>
      </c>
      <c r="AJ25">
        <v>0</v>
      </c>
      <c r="AK25">
        <v>11.538180000000001</v>
      </c>
      <c r="AL25">
        <v>9.9693499999999986</v>
      </c>
      <c r="AM25">
        <v>2.1074399999999995</v>
      </c>
      <c r="AN25">
        <v>0</v>
      </c>
      <c r="AO25">
        <v>0.51649919999999983</v>
      </c>
      <c r="AP25">
        <v>2.2505361551338487</v>
      </c>
      <c r="AQ25">
        <v>10.786490000000001</v>
      </c>
      <c r="AR25">
        <v>4.4610799999999999</v>
      </c>
      <c r="AS25">
        <v>4.1356000000000002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707.44200927435884</v>
      </c>
      <c r="DN25">
        <v>24.293759738818064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254.80728940371279</v>
      </c>
      <c r="L26">
        <v>9.4227713288042185</v>
      </c>
      <c r="M26">
        <v>63.774255199550311</v>
      </c>
      <c r="N26">
        <v>24.9</v>
      </c>
      <c r="O26">
        <v>73.282950244647026</v>
      </c>
      <c r="P26">
        <v>20.451724137931031</v>
      </c>
      <c r="Q26">
        <v>4.3845343570057587</v>
      </c>
      <c r="R26">
        <v>18.614828006830933</v>
      </c>
      <c r="S26">
        <v>11.594330669710807</v>
      </c>
      <c r="T26">
        <v>0</v>
      </c>
      <c r="U26">
        <v>61.56589340443027</v>
      </c>
      <c r="V26">
        <v>9.1029940119760493</v>
      </c>
      <c r="W26">
        <v>19.858737419945104</v>
      </c>
      <c r="X26">
        <v>43.191821623895663</v>
      </c>
      <c r="Y26">
        <v>0</v>
      </c>
      <c r="Z26">
        <v>0.48309999999999997</v>
      </c>
      <c r="AA26">
        <v>3.0883723950397339</v>
      </c>
      <c r="AB26">
        <v>11.567504000000001</v>
      </c>
      <c r="AC26">
        <v>0</v>
      </c>
      <c r="AD26">
        <v>8.0067600000000017</v>
      </c>
      <c r="AE26">
        <v>14.475188000000001</v>
      </c>
      <c r="AF26">
        <v>12.303000000000001</v>
      </c>
      <c r="AG26">
        <v>13.91834688</v>
      </c>
      <c r="AH26">
        <v>37.432799999999993</v>
      </c>
      <c r="AI26">
        <v>1.6772999999999998</v>
      </c>
      <c r="AJ26">
        <v>0</v>
      </c>
      <c r="AK26">
        <v>11.538180000000001</v>
      </c>
      <c r="AL26">
        <v>9.9693499999999986</v>
      </c>
      <c r="AM26">
        <v>2.2830599999999994</v>
      </c>
      <c r="AN26">
        <v>0</v>
      </c>
      <c r="AO26">
        <v>0.51649919999999983</v>
      </c>
      <c r="AP26">
        <v>2.2505361551338487</v>
      </c>
      <c r="AQ26">
        <v>21.572980000000001</v>
      </c>
      <c r="AR26">
        <v>4.4610799999999999</v>
      </c>
      <c r="AS26">
        <v>4.1356000000000002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748.91380870455714</v>
      </c>
      <c r="DN26">
        <v>25.717977734056415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254.80728940371279</v>
      </c>
      <c r="L27">
        <v>9.4228170988086895</v>
      </c>
      <c r="M27">
        <v>63.774255199550311</v>
      </c>
      <c r="N27">
        <v>24.9</v>
      </c>
      <c r="O27">
        <v>73.282950244647026</v>
      </c>
      <c r="P27">
        <v>20.451724137931031</v>
      </c>
      <c r="Q27">
        <v>4.3845343570057587</v>
      </c>
      <c r="R27">
        <v>18.614516129032253</v>
      </c>
      <c r="S27">
        <v>11.594330669710807</v>
      </c>
      <c r="T27">
        <v>0</v>
      </c>
      <c r="U27">
        <v>61.56589340443027</v>
      </c>
      <c r="V27">
        <v>9.1029940119760493</v>
      </c>
      <c r="W27">
        <v>19.858737419945104</v>
      </c>
      <c r="X27">
        <v>43.191821623895663</v>
      </c>
      <c r="Y27">
        <v>0</v>
      </c>
      <c r="Z27">
        <v>1.4492999999999998</v>
      </c>
      <c r="AA27">
        <v>6.1767447900794679</v>
      </c>
      <c r="AB27">
        <v>11.567504000000001</v>
      </c>
      <c r="AC27">
        <v>4.25068</v>
      </c>
      <c r="AD27">
        <v>12.01014</v>
      </c>
      <c r="AE27">
        <v>21.712782000000008</v>
      </c>
      <c r="AF27">
        <v>18.454499999999999</v>
      </c>
      <c r="AG27">
        <v>13.91834688</v>
      </c>
      <c r="AH27">
        <v>49.910399999999989</v>
      </c>
      <c r="AI27">
        <v>7.1810803999999981</v>
      </c>
      <c r="AJ27">
        <v>0</v>
      </c>
      <c r="AK27">
        <v>11.538180000000001</v>
      </c>
      <c r="AL27">
        <v>9.9693499999999986</v>
      </c>
      <c r="AM27">
        <v>2.2830599999999994</v>
      </c>
      <c r="AN27">
        <v>0</v>
      </c>
      <c r="AO27">
        <v>0.51649919999999983</v>
      </c>
      <c r="AP27">
        <v>2.2505361551338487</v>
      </c>
      <c r="AQ27">
        <v>32.359470000000002</v>
      </c>
      <c r="AR27">
        <v>4.4610799999999999</v>
      </c>
      <c r="AS27">
        <v>4.1356000000000002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801.57082003178823</v>
      </c>
      <c r="DN27">
        <v>27.526297094071015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254.80728940371279</v>
      </c>
      <c r="L28">
        <v>9.4228170988086895</v>
      </c>
      <c r="M28">
        <v>63.774255199550311</v>
      </c>
      <c r="N28">
        <v>24.9</v>
      </c>
      <c r="O28">
        <v>73.282950244647026</v>
      </c>
      <c r="P28">
        <v>20.451724137931031</v>
      </c>
      <c r="Q28">
        <v>4.3845343570057587</v>
      </c>
      <c r="R28">
        <v>18.614516129032253</v>
      </c>
      <c r="S28">
        <v>11.594330669710807</v>
      </c>
      <c r="T28">
        <v>0</v>
      </c>
      <c r="U28">
        <v>61.56589340443027</v>
      </c>
      <c r="V28">
        <v>9.1029940119760493</v>
      </c>
      <c r="W28">
        <v>19.858737419945104</v>
      </c>
      <c r="X28">
        <v>43.191821623895663</v>
      </c>
      <c r="Y28">
        <v>0</v>
      </c>
      <c r="Z28">
        <v>8.5914503999999994</v>
      </c>
      <c r="AA28">
        <v>11.451268431046204</v>
      </c>
      <c r="AB28">
        <v>17.351255999999996</v>
      </c>
      <c r="AC28">
        <v>12.764903812156431</v>
      </c>
      <c r="AD28">
        <v>16.050652800000002</v>
      </c>
      <c r="AE28">
        <v>21.712782000000008</v>
      </c>
      <c r="AF28">
        <v>27.066600000000005</v>
      </c>
      <c r="AG28">
        <v>13.91834688</v>
      </c>
      <c r="AH28">
        <v>58.2288</v>
      </c>
      <c r="AI28">
        <v>7.1810803999999981</v>
      </c>
      <c r="AJ28">
        <v>0</v>
      </c>
      <c r="AK28">
        <v>11.538180000000001</v>
      </c>
      <c r="AL28">
        <v>9.9693499999999986</v>
      </c>
      <c r="AM28">
        <v>6.9405024000000006</v>
      </c>
      <c r="AN28">
        <v>0</v>
      </c>
      <c r="AO28">
        <v>0.51649919999999983</v>
      </c>
      <c r="AP28">
        <v>2.2505361551338487</v>
      </c>
      <c r="AQ28">
        <v>43.145959999999995</v>
      </c>
      <c r="AR28">
        <v>4.4610799999999999</v>
      </c>
      <c r="AS28">
        <v>4.1356000000000002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862.60439264079264</v>
      </c>
      <c r="DN28">
        <v>29.622319538189569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254.80728940371279</v>
      </c>
      <c r="L29">
        <v>9.4228170988086895</v>
      </c>
      <c r="M29">
        <v>63.774255199550311</v>
      </c>
      <c r="N29">
        <v>24.9</v>
      </c>
      <c r="O29">
        <v>73.282950244647026</v>
      </c>
      <c r="P29">
        <v>20.451724137931031</v>
      </c>
      <c r="Q29">
        <v>4.3845343570057587</v>
      </c>
      <c r="R29">
        <v>18.613331332357248</v>
      </c>
      <c r="S29">
        <v>11.594330669710807</v>
      </c>
      <c r="T29">
        <v>0</v>
      </c>
      <c r="U29">
        <v>61.56589340443027</v>
      </c>
      <c r="V29">
        <v>9.1029940119760493</v>
      </c>
      <c r="W29">
        <v>19.858737419945104</v>
      </c>
      <c r="X29">
        <v>43.191821623895663</v>
      </c>
      <c r="Y29">
        <v>0</v>
      </c>
      <c r="Z29">
        <v>8.5914503999999994</v>
      </c>
      <c r="AA29">
        <v>17.35040671370637</v>
      </c>
      <c r="AB29">
        <v>17.351255999999996</v>
      </c>
      <c r="AC29">
        <v>12.764903812156431</v>
      </c>
      <c r="AD29">
        <v>16.050652800000002</v>
      </c>
      <c r="AE29">
        <v>21.712782000000008</v>
      </c>
      <c r="AF29">
        <v>27.066600000000005</v>
      </c>
      <c r="AG29">
        <v>13.91834688</v>
      </c>
      <c r="AH29">
        <v>58.2288</v>
      </c>
      <c r="AI29">
        <v>7.1810803999999981</v>
      </c>
      <c r="AJ29">
        <v>0</v>
      </c>
      <c r="AK29">
        <v>11.538180000000001</v>
      </c>
      <c r="AL29">
        <v>9.9693499999999986</v>
      </c>
      <c r="AM29">
        <v>6.9405024000000006</v>
      </c>
      <c r="AN29">
        <v>0</v>
      </c>
      <c r="AO29">
        <v>0.51649919999999983</v>
      </c>
      <c r="AP29">
        <v>2.2505361551338487</v>
      </c>
      <c r="AQ29">
        <v>43.145959999999995</v>
      </c>
      <c r="AR29">
        <v>4.4610799999999999</v>
      </c>
      <c r="AS29">
        <v>4.1356000000000002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868.30640052994067</v>
      </c>
      <c r="DN29">
        <v>29.818265135026596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254.80728940371279</v>
      </c>
      <c r="L30">
        <v>9.4228170988086895</v>
      </c>
      <c r="M30">
        <v>63.774255199550311</v>
      </c>
      <c r="N30">
        <v>24.9</v>
      </c>
      <c r="O30">
        <v>73.282950244647026</v>
      </c>
      <c r="P30">
        <v>20.451724137931031</v>
      </c>
      <c r="Q30">
        <v>4.3845343570057587</v>
      </c>
      <c r="R30">
        <v>18.614828006830933</v>
      </c>
      <c r="S30">
        <v>11.594330669710807</v>
      </c>
      <c r="T30">
        <v>0</v>
      </c>
      <c r="U30">
        <v>61.56589340443027</v>
      </c>
      <c r="V30">
        <v>9.1029940119760493</v>
      </c>
      <c r="W30">
        <v>19.858737419945104</v>
      </c>
      <c r="X30">
        <v>43.191821623895663</v>
      </c>
      <c r="Y30">
        <v>0</v>
      </c>
      <c r="Z30">
        <v>8.5914503999999994</v>
      </c>
      <c r="AA30">
        <v>17.35040671370637</v>
      </c>
      <c r="AB30">
        <v>17.351255999999996</v>
      </c>
      <c r="AC30">
        <v>12.764903812156431</v>
      </c>
      <c r="AD30">
        <v>15.201239999999999</v>
      </c>
      <c r="AE30">
        <v>21.712782000000008</v>
      </c>
      <c r="AF30">
        <v>27.066600000000005</v>
      </c>
      <c r="AG30">
        <v>13.91834688</v>
      </c>
      <c r="AH30">
        <v>58.2288</v>
      </c>
      <c r="AI30">
        <v>7.1810803999999981</v>
      </c>
      <c r="AJ30">
        <v>0</v>
      </c>
      <c r="AK30">
        <v>11.538180000000001</v>
      </c>
      <c r="AL30">
        <v>9.9693499999999986</v>
      </c>
      <c r="AM30">
        <v>6.9405024000000006</v>
      </c>
      <c r="AN30">
        <v>0</v>
      </c>
      <c r="AO30">
        <v>0.51649919999999983</v>
      </c>
      <c r="AP30">
        <v>2.2505361551338487</v>
      </c>
      <c r="AQ30">
        <v>43.145959999999995</v>
      </c>
      <c r="AR30">
        <v>4.4610799999999999</v>
      </c>
      <c r="AS30">
        <v>4.1356000000000002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867.48663545078557</v>
      </c>
      <c r="DN30">
        <v>29.790114088655411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254.80728940371279</v>
      </c>
      <c r="L31">
        <v>9.4228170988086895</v>
      </c>
      <c r="M31">
        <v>63.774255199550311</v>
      </c>
      <c r="N31">
        <v>24.9</v>
      </c>
      <c r="O31">
        <v>73.282950244647026</v>
      </c>
      <c r="P31">
        <v>20.451724137931031</v>
      </c>
      <c r="Q31">
        <v>4.3845343570057587</v>
      </c>
      <c r="R31">
        <v>18.614828006830933</v>
      </c>
      <c r="S31">
        <v>11.594330669710807</v>
      </c>
      <c r="T31">
        <v>0</v>
      </c>
      <c r="U31">
        <v>61.56589340443027</v>
      </c>
      <c r="V31">
        <v>9.1029940119760493</v>
      </c>
      <c r="W31">
        <v>19.858737419945104</v>
      </c>
      <c r="X31">
        <v>43.191821623895663</v>
      </c>
      <c r="Y31">
        <v>0</v>
      </c>
      <c r="Z31">
        <v>8.5914503999999994</v>
      </c>
      <c r="AA31">
        <v>17.35040671370637</v>
      </c>
      <c r="AB31">
        <v>17.351255999999996</v>
      </c>
      <c r="AC31">
        <v>12.764903812156431</v>
      </c>
      <c r="AD31">
        <v>14.505000000000001</v>
      </c>
      <c r="AE31">
        <v>21.712782000000008</v>
      </c>
      <c r="AF31">
        <v>27.066600000000005</v>
      </c>
      <c r="AG31">
        <v>13.91834688</v>
      </c>
      <c r="AH31">
        <v>58.2288</v>
      </c>
      <c r="AI31">
        <v>7.1810803999999981</v>
      </c>
      <c r="AJ31">
        <v>0</v>
      </c>
      <c r="AK31">
        <v>11.538180000000001</v>
      </c>
      <c r="AL31">
        <v>9.9693499999999986</v>
      </c>
      <c r="AM31">
        <v>6.9405024000000006</v>
      </c>
      <c r="AN31">
        <v>0</v>
      </c>
      <c r="AO31">
        <v>0.51649919999999983</v>
      </c>
      <c r="AP31">
        <v>2.2505361551338487</v>
      </c>
      <c r="AQ31">
        <v>43.145959999999995</v>
      </c>
      <c r="AR31">
        <v>4.4610799999999999</v>
      </c>
      <c r="AS31">
        <v>4.1356000000000002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866.81351077690215</v>
      </c>
      <c r="DN31">
        <v>29.766998762538837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254.80728940371279</v>
      </c>
      <c r="L32">
        <v>9.4228170988086895</v>
      </c>
      <c r="M32">
        <v>63.774255199550311</v>
      </c>
      <c r="N32">
        <v>24.9</v>
      </c>
      <c r="O32">
        <v>73.282950244647026</v>
      </c>
      <c r="P32">
        <v>20.451724137931031</v>
      </c>
      <c r="Q32">
        <v>4.3845343570057587</v>
      </c>
      <c r="R32">
        <v>18.614828006830933</v>
      </c>
      <c r="S32">
        <v>11.594330669710807</v>
      </c>
      <c r="T32">
        <v>0</v>
      </c>
      <c r="U32">
        <v>61.56589340443027</v>
      </c>
      <c r="V32">
        <v>9.1029940119760493</v>
      </c>
      <c r="W32">
        <v>19.858737419945104</v>
      </c>
      <c r="X32">
        <v>43.191821623895663</v>
      </c>
      <c r="Y32">
        <v>0</v>
      </c>
      <c r="Z32">
        <v>2.8638167999999999</v>
      </c>
      <c r="AA32">
        <v>11.451268431046204</v>
      </c>
      <c r="AB32">
        <v>17.351255999999996</v>
      </c>
      <c r="AC32">
        <v>4.25068</v>
      </c>
      <c r="AD32">
        <v>8.0067600000000017</v>
      </c>
      <c r="AE32">
        <v>21.712782000000008</v>
      </c>
      <c r="AF32">
        <v>18.454499999999999</v>
      </c>
      <c r="AG32">
        <v>13.91834688</v>
      </c>
      <c r="AH32">
        <v>49.910399999999989</v>
      </c>
      <c r="AI32">
        <v>7.1810803999999981</v>
      </c>
      <c r="AJ32">
        <v>0</v>
      </c>
      <c r="AK32">
        <v>11.538180000000001</v>
      </c>
      <c r="AL32">
        <v>9.9693499999999986</v>
      </c>
      <c r="AM32">
        <v>4.6363679999999992</v>
      </c>
      <c r="AN32">
        <v>0</v>
      </c>
      <c r="AO32">
        <v>0.51649919999999983</v>
      </c>
      <c r="AP32">
        <v>2.2505361551338487</v>
      </c>
      <c r="AQ32">
        <v>43.145959999999995</v>
      </c>
      <c r="AR32">
        <v>21.820499999999996</v>
      </c>
      <c r="AS32">
        <v>4.1356000000000002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839.24587466961373</v>
      </c>
      <c r="DN32">
        <v>28.82018477501077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254.80728940371279</v>
      </c>
      <c r="L33">
        <v>9.4228170988086895</v>
      </c>
      <c r="M33">
        <v>63.774255199550311</v>
      </c>
      <c r="N33">
        <v>24.9</v>
      </c>
      <c r="O33">
        <v>73.282950244647026</v>
      </c>
      <c r="P33">
        <v>20.451724137931031</v>
      </c>
      <c r="Q33">
        <v>4.3845343570057587</v>
      </c>
      <c r="R33">
        <v>18.614828006830933</v>
      </c>
      <c r="S33">
        <v>11.594330669710807</v>
      </c>
      <c r="T33">
        <v>0</v>
      </c>
      <c r="U33">
        <v>61.56589340443027</v>
      </c>
      <c r="V33">
        <v>9.1029940119760493</v>
      </c>
      <c r="W33">
        <v>19.858737419945104</v>
      </c>
      <c r="X33">
        <v>43.191821623895663</v>
      </c>
      <c r="Y33">
        <v>0</v>
      </c>
      <c r="Z33">
        <v>0</v>
      </c>
      <c r="AA33">
        <v>5.8991382826601662</v>
      </c>
      <c r="AB33">
        <v>11.567504000000001</v>
      </c>
      <c r="AC33">
        <v>0</v>
      </c>
      <c r="AD33">
        <v>4.0033800000000008</v>
      </c>
      <c r="AE33">
        <v>21.712782000000008</v>
      </c>
      <c r="AF33">
        <v>12.303000000000001</v>
      </c>
      <c r="AG33">
        <v>13.91834688</v>
      </c>
      <c r="AH33">
        <v>47.830799999999996</v>
      </c>
      <c r="AI33">
        <v>1.6772999999999998</v>
      </c>
      <c r="AJ33">
        <v>0</v>
      </c>
      <c r="AK33">
        <v>11.538180000000001</v>
      </c>
      <c r="AL33">
        <v>9.9693499999999986</v>
      </c>
      <c r="AM33">
        <v>2.3181839999999996</v>
      </c>
      <c r="AN33">
        <v>0</v>
      </c>
      <c r="AO33">
        <v>0.25824960000000002</v>
      </c>
      <c r="AP33">
        <v>2.2505361551338487</v>
      </c>
      <c r="AQ33">
        <v>43.145959999999995</v>
      </c>
      <c r="AR33">
        <v>21.820499999999996</v>
      </c>
      <c r="AS33">
        <v>4.1356000000000002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801.76792675264028</v>
      </c>
      <c r="DN33">
        <v>27.533059743597988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254.80728940371279</v>
      </c>
      <c r="L34">
        <v>9.4227974002100829</v>
      </c>
      <c r="M34">
        <v>63.774255199550311</v>
      </c>
      <c r="N34">
        <v>24.9</v>
      </c>
      <c r="O34">
        <v>73.282950244647026</v>
      </c>
      <c r="P34">
        <v>20.451724137931031</v>
      </c>
      <c r="Q34">
        <v>4.3853714285714283</v>
      </c>
      <c r="R34">
        <v>18.614828006830933</v>
      </c>
      <c r="S34">
        <v>11.594330669710807</v>
      </c>
      <c r="T34">
        <v>0</v>
      </c>
      <c r="U34">
        <v>61.56589340443027</v>
      </c>
      <c r="V34">
        <v>9.1029940119760493</v>
      </c>
      <c r="W34">
        <v>19.858737419945104</v>
      </c>
      <c r="X34">
        <v>43.191821623895663</v>
      </c>
      <c r="Y34">
        <v>0</v>
      </c>
      <c r="Z34">
        <v>0</v>
      </c>
      <c r="AA34">
        <v>0</v>
      </c>
      <c r="AB34">
        <v>5.7837519999999989</v>
      </c>
      <c r="AC34">
        <v>0</v>
      </c>
      <c r="AD34">
        <v>0</v>
      </c>
      <c r="AE34">
        <v>21.712782000000008</v>
      </c>
      <c r="AF34">
        <v>6.1515000000000004</v>
      </c>
      <c r="AG34">
        <v>13.91834688</v>
      </c>
      <c r="AH34">
        <v>41.092895999999989</v>
      </c>
      <c r="AI34">
        <v>0</v>
      </c>
      <c r="AJ34">
        <v>0</v>
      </c>
      <c r="AK34">
        <v>11.538180000000001</v>
      </c>
      <c r="AL34">
        <v>9.9693499999999986</v>
      </c>
      <c r="AM34">
        <v>2.3181839999999996</v>
      </c>
      <c r="AN34">
        <v>0</v>
      </c>
      <c r="AO34">
        <v>0.25824960000000002</v>
      </c>
      <c r="AP34">
        <v>2.2505361551338487</v>
      </c>
      <c r="AQ34">
        <v>43.145959999999995</v>
      </c>
      <c r="AR34">
        <v>3.8791999999999995</v>
      </c>
      <c r="AS34">
        <v>4.1356000000000002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755.17462693255095</v>
      </c>
      <c r="DN34">
        <v>25.932902653994301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254.80728940371279</v>
      </c>
      <c r="L35">
        <v>9.4230001627944358</v>
      </c>
      <c r="M35">
        <v>63.774255199550311</v>
      </c>
      <c r="N35">
        <v>24.9</v>
      </c>
      <c r="O35">
        <v>73.282950244647026</v>
      </c>
      <c r="P35">
        <v>20.451724137931031</v>
      </c>
      <c r="Q35">
        <v>4.3853714285714283</v>
      </c>
      <c r="R35">
        <v>18.614828006830933</v>
      </c>
      <c r="S35">
        <v>11.594330669710807</v>
      </c>
      <c r="T35">
        <v>0</v>
      </c>
      <c r="U35">
        <v>61.56589340443027</v>
      </c>
      <c r="V35">
        <v>9.1029940119760493</v>
      </c>
      <c r="W35">
        <v>19.858737419945104</v>
      </c>
      <c r="X35">
        <v>43.191821623895663</v>
      </c>
      <c r="Y35">
        <v>0</v>
      </c>
      <c r="Z35">
        <v>0</v>
      </c>
      <c r="AA35">
        <v>0</v>
      </c>
      <c r="AB35">
        <v>5.7837519999999989</v>
      </c>
      <c r="AC35">
        <v>0</v>
      </c>
      <c r="AD35">
        <v>0</v>
      </c>
      <c r="AE35">
        <v>21.712782000000008</v>
      </c>
      <c r="AF35">
        <v>6.1515000000000004</v>
      </c>
      <c r="AG35">
        <v>13.91834688</v>
      </c>
      <c r="AH35">
        <v>29.1144</v>
      </c>
      <c r="AI35">
        <v>0</v>
      </c>
      <c r="AJ35">
        <v>0</v>
      </c>
      <c r="AK35">
        <v>11.538180000000001</v>
      </c>
      <c r="AL35">
        <v>9.9693499999999986</v>
      </c>
      <c r="AM35">
        <v>2.3181839999999996</v>
      </c>
      <c r="AN35">
        <v>0</v>
      </c>
      <c r="AO35">
        <v>0.25824960000000002</v>
      </c>
      <c r="AP35">
        <v>2.2505361551338487</v>
      </c>
      <c r="AQ35">
        <v>43.145959999999995</v>
      </c>
      <c r="AR35">
        <v>3.8791999999999995</v>
      </c>
      <c r="AS35">
        <v>4.1356000000000002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743.59401324729129</v>
      </c>
      <c r="DN35">
        <v>25.53522310183833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254.80728940371279</v>
      </c>
      <c r="L36">
        <v>9.4231133362798918</v>
      </c>
      <c r="M36">
        <v>63.774255199550311</v>
      </c>
      <c r="N36">
        <v>24.9</v>
      </c>
      <c r="O36">
        <v>73.282950244647026</v>
      </c>
      <c r="P36">
        <v>20.451724137931031</v>
      </c>
      <c r="Q36">
        <v>4.3853714285714283</v>
      </c>
      <c r="R36">
        <v>18.614828006830933</v>
      </c>
      <c r="S36">
        <v>11.594330669710807</v>
      </c>
      <c r="T36">
        <v>0</v>
      </c>
      <c r="U36">
        <v>61.56589340443027</v>
      </c>
      <c r="V36">
        <v>9.1029940119760493</v>
      </c>
      <c r="W36">
        <v>19.858737419945104</v>
      </c>
      <c r="X36">
        <v>43.191821623895663</v>
      </c>
      <c r="Y36">
        <v>0</v>
      </c>
      <c r="Z36">
        <v>0</v>
      </c>
      <c r="AA36">
        <v>0</v>
      </c>
      <c r="AB36">
        <v>5.7837519999999989</v>
      </c>
      <c r="AC36">
        <v>0</v>
      </c>
      <c r="AD36">
        <v>0</v>
      </c>
      <c r="AE36">
        <v>21.712782000000008</v>
      </c>
      <c r="AF36">
        <v>6.1515000000000004</v>
      </c>
      <c r="AG36">
        <v>13.91834688</v>
      </c>
      <c r="AH36">
        <v>29.1144</v>
      </c>
      <c r="AI36">
        <v>0</v>
      </c>
      <c r="AJ36">
        <v>0</v>
      </c>
      <c r="AK36">
        <v>11.538180000000001</v>
      </c>
      <c r="AL36">
        <v>18.204899999999999</v>
      </c>
      <c r="AM36">
        <v>0</v>
      </c>
      <c r="AN36">
        <v>0</v>
      </c>
      <c r="AO36">
        <v>0.25824960000000002</v>
      </c>
      <c r="AP36">
        <v>2.2505361551338487</v>
      </c>
      <c r="AQ36">
        <v>32.359470000000002</v>
      </c>
      <c r="AR36">
        <v>3.8791999999999995</v>
      </c>
      <c r="AS36">
        <v>4.1356000000000002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738.88665396204556</v>
      </c>
      <c r="DN36">
        <v>25.373571560569619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254.80728940371279</v>
      </c>
      <c r="L37">
        <v>9.7435350026289829</v>
      </c>
      <c r="M37">
        <v>63.774255199550311</v>
      </c>
      <c r="N37">
        <v>24.9</v>
      </c>
      <c r="O37">
        <v>73.282950244647026</v>
      </c>
      <c r="P37">
        <v>20.451724137931031</v>
      </c>
      <c r="Q37">
        <v>4.3853714285714283</v>
      </c>
      <c r="R37">
        <v>18.614516129032253</v>
      </c>
      <c r="S37">
        <v>11.594330669710807</v>
      </c>
      <c r="T37">
        <v>0</v>
      </c>
      <c r="U37">
        <v>61.56589340443027</v>
      </c>
      <c r="V37">
        <v>9.1029940119760493</v>
      </c>
      <c r="W37">
        <v>19.858737419945104</v>
      </c>
      <c r="X37">
        <v>43.191821623895663</v>
      </c>
      <c r="Y37">
        <v>0</v>
      </c>
      <c r="Z37">
        <v>0</v>
      </c>
      <c r="AA37">
        <v>0</v>
      </c>
      <c r="AB37">
        <v>5.7837519999999989</v>
      </c>
      <c r="AC37">
        <v>0</v>
      </c>
      <c r="AD37">
        <v>0</v>
      </c>
      <c r="AE37">
        <v>21.712782000000008</v>
      </c>
      <c r="AF37">
        <v>6.1515000000000004</v>
      </c>
      <c r="AG37">
        <v>13.91834688</v>
      </c>
      <c r="AH37">
        <v>20.546447999999994</v>
      </c>
      <c r="AI37">
        <v>0</v>
      </c>
      <c r="AJ37">
        <v>0</v>
      </c>
      <c r="AK37">
        <v>11.538180000000001</v>
      </c>
      <c r="AL37">
        <v>52.880899999999997</v>
      </c>
      <c r="AM37">
        <v>0</v>
      </c>
      <c r="AN37">
        <v>0</v>
      </c>
      <c r="AO37">
        <v>0.25824960000000002</v>
      </c>
      <c r="AP37">
        <v>5.3450233684428907</v>
      </c>
      <c r="AQ37">
        <v>31.442399999999999</v>
      </c>
      <c r="AR37">
        <v>3.8791999999999995</v>
      </c>
      <c r="AS37">
        <v>4.1356000000000002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766.54234250120226</v>
      </c>
      <c r="DN37">
        <v>26.323458023272362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254.80728940371279</v>
      </c>
      <c r="L38">
        <v>9.4228949034504588</v>
      </c>
      <c r="M38">
        <v>63.774255199550311</v>
      </c>
      <c r="N38">
        <v>24.9</v>
      </c>
      <c r="O38">
        <v>73.282950244647026</v>
      </c>
      <c r="P38">
        <v>20.451724137931031</v>
      </c>
      <c r="Q38">
        <v>4.3853714285714283</v>
      </c>
      <c r="R38">
        <v>18.614516129032253</v>
      </c>
      <c r="S38">
        <v>11.594330669710807</v>
      </c>
      <c r="T38">
        <v>0</v>
      </c>
      <c r="U38">
        <v>61.56589340443027</v>
      </c>
      <c r="V38">
        <v>9.1029083612040136</v>
      </c>
      <c r="W38">
        <v>19.858737419945104</v>
      </c>
      <c r="X38">
        <v>43.191821623895663</v>
      </c>
      <c r="Y38">
        <v>0</v>
      </c>
      <c r="Z38">
        <v>0</v>
      </c>
      <c r="AA38">
        <v>0</v>
      </c>
      <c r="AB38">
        <v>5.7837519999999989</v>
      </c>
      <c r="AC38">
        <v>0</v>
      </c>
      <c r="AD38">
        <v>0</v>
      </c>
      <c r="AE38">
        <v>21.712782000000008</v>
      </c>
      <c r="AF38">
        <v>6.1515000000000004</v>
      </c>
      <c r="AG38">
        <v>13.91834688</v>
      </c>
      <c r="AH38">
        <v>9.9820800000000016</v>
      </c>
      <c r="AI38">
        <v>0</v>
      </c>
      <c r="AJ38">
        <v>0</v>
      </c>
      <c r="AK38">
        <v>11.538180000000001</v>
      </c>
      <c r="AL38">
        <v>52.880899999999997</v>
      </c>
      <c r="AM38">
        <v>0</v>
      </c>
      <c r="AN38">
        <v>0</v>
      </c>
      <c r="AO38">
        <v>0.25824960000000002</v>
      </c>
      <c r="AP38">
        <v>5.3450233684428907</v>
      </c>
      <c r="AQ38">
        <v>31.442399999999999</v>
      </c>
      <c r="AR38">
        <v>4.8489999999999975</v>
      </c>
      <c r="AS38">
        <v>4.1356000000000002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756.95623610025905</v>
      </c>
      <c r="DN38">
        <v>25.994270674265014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254.80845331399166</v>
      </c>
      <c r="L39">
        <v>9.4228082132812947</v>
      </c>
      <c r="M39">
        <v>63.774255199550311</v>
      </c>
      <c r="N39">
        <v>24.9</v>
      </c>
      <c r="O39">
        <v>73.282950244647026</v>
      </c>
      <c r="P39">
        <v>20.451724137931031</v>
      </c>
      <c r="Q39">
        <v>4.3853714285714283</v>
      </c>
      <c r="R39">
        <v>18.612616401321723</v>
      </c>
      <c r="S39">
        <v>11.594330669710807</v>
      </c>
      <c r="T39">
        <v>0</v>
      </c>
      <c r="U39">
        <v>61.56589340443027</v>
      </c>
      <c r="V39">
        <v>9.1029083612040136</v>
      </c>
      <c r="W39">
        <v>19.858737419945104</v>
      </c>
      <c r="X39">
        <v>43.191821623895663</v>
      </c>
      <c r="Y39">
        <v>0</v>
      </c>
      <c r="Z39">
        <v>0</v>
      </c>
      <c r="AA39">
        <v>0</v>
      </c>
      <c r="AB39">
        <v>5.7837519999999989</v>
      </c>
      <c r="AC39">
        <v>0</v>
      </c>
      <c r="AD39">
        <v>0</v>
      </c>
      <c r="AE39">
        <v>21.712782000000008</v>
      </c>
      <c r="AF39">
        <v>6.1515000000000004</v>
      </c>
      <c r="AG39">
        <v>13.91834688</v>
      </c>
      <c r="AH39">
        <v>9.1502399999999984</v>
      </c>
      <c r="AI39">
        <v>0</v>
      </c>
      <c r="AJ39">
        <v>0</v>
      </c>
      <c r="AK39">
        <v>11.538180000000001</v>
      </c>
      <c r="AL39">
        <v>52.880899999999997</v>
      </c>
      <c r="AM39">
        <v>0</v>
      </c>
      <c r="AN39">
        <v>0</v>
      </c>
      <c r="AO39">
        <v>0.25824960000000002</v>
      </c>
      <c r="AP39">
        <v>2.2505361551338487</v>
      </c>
      <c r="AQ39">
        <v>21.048939999999998</v>
      </c>
      <c r="AR39">
        <v>4.8489999999999975</v>
      </c>
      <c r="AS39">
        <v>4.1356000000000002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743.11125198766706</v>
      </c>
      <c r="DN39">
        <v>25.518645065947336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254.80845331399166</v>
      </c>
      <c r="L40">
        <v>9.4228082132812947</v>
      </c>
      <c r="M40">
        <v>63.774255199550311</v>
      </c>
      <c r="N40">
        <v>24.9</v>
      </c>
      <c r="O40">
        <v>73.282950244647026</v>
      </c>
      <c r="P40">
        <v>20.451724137931031</v>
      </c>
      <c r="Q40">
        <v>4.3853714285714283</v>
      </c>
      <c r="R40">
        <v>18.612616401321723</v>
      </c>
      <c r="S40">
        <v>11.594330669710807</v>
      </c>
      <c r="T40">
        <v>0</v>
      </c>
      <c r="U40">
        <v>61.56589340443027</v>
      </c>
      <c r="V40">
        <v>9.1029083612040136</v>
      </c>
      <c r="W40">
        <v>19.858737419945104</v>
      </c>
      <c r="X40">
        <v>43.191821623895663</v>
      </c>
      <c r="Y40">
        <v>0</v>
      </c>
      <c r="Z40">
        <v>0</v>
      </c>
      <c r="AA40">
        <v>0</v>
      </c>
      <c r="AB40">
        <v>5.7837519999999989</v>
      </c>
      <c r="AC40">
        <v>0</v>
      </c>
      <c r="AD40">
        <v>0</v>
      </c>
      <c r="AE40">
        <v>14.475188000000001</v>
      </c>
      <c r="AF40">
        <v>6.1515000000000004</v>
      </c>
      <c r="AG40">
        <v>13.91834688</v>
      </c>
      <c r="AH40">
        <v>9.1502399999999984</v>
      </c>
      <c r="AI40">
        <v>0</v>
      </c>
      <c r="AJ40">
        <v>0</v>
      </c>
      <c r="AK40">
        <v>11.538180000000001</v>
      </c>
      <c r="AL40">
        <v>52.880899999999997</v>
      </c>
      <c r="AM40">
        <v>0</v>
      </c>
      <c r="AN40">
        <v>0</v>
      </c>
      <c r="AO40">
        <v>0.25824960000000002</v>
      </c>
      <c r="AP40">
        <v>2.2505361551338487</v>
      </c>
      <c r="AQ40">
        <v>10.786490000000001</v>
      </c>
      <c r="AR40">
        <v>4.8489999999999975</v>
      </c>
      <c r="AS40">
        <v>4.1356000000000002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726.19220949836063</v>
      </c>
      <c r="DN40">
        <v>24.937643555253644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254.80845331399166</v>
      </c>
      <c r="L41">
        <v>9.060805501492835</v>
      </c>
      <c r="M41">
        <v>63.774255199550311</v>
      </c>
      <c r="N41">
        <v>24.9</v>
      </c>
      <c r="O41">
        <v>73.282950244647026</v>
      </c>
      <c r="P41">
        <v>19.416219204042953</v>
      </c>
      <c r="Q41">
        <v>4.3853714285714283</v>
      </c>
      <c r="R41">
        <v>18.612616401321723</v>
      </c>
      <c r="S41">
        <v>11.594330669710807</v>
      </c>
      <c r="T41">
        <v>0</v>
      </c>
      <c r="U41">
        <v>61.56589340443027</v>
      </c>
      <c r="V41">
        <v>9.1029083612040136</v>
      </c>
      <c r="W41">
        <v>19.858737419945104</v>
      </c>
      <c r="X41">
        <v>43.191821623895663</v>
      </c>
      <c r="Y41">
        <v>0</v>
      </c>
      <c r="Z41">
        <v>0</v>
      </c>
      <c r="AA41">
        <v>0</v>
      </c>
      <c r="AB41">
        <v>5.7837519999999989</v>
      </c>
      <c r="AC41">
        <v>0</v>
      </c>
      <c r="AD41">
        <v>0</v>
      </c>
      <c r="AE41">
        <v>14.475188000000001</v>
      </c>
      <c r="AF41">
        <v>6.1515000000000004</v>
      </c>
      <c r="AG41">
        <v>13.91834688</v>
      </c>
      <c r="AH41">
        <v>9.1502399999999984</v>
      </c>
      <c r="AI41">
        <v>0</v>
      </c>
      <c r="AJ41">
        <v>0</v>
      </c>
      <c r="AK41">
        <v>11.538180000000001</v>
      </c>
      <c r="AL41">
        <v>19.938699999999997</v>
      </c>
      <c r="AM41">
        <v>0</v>
      </c>
      <c r="AN41">
        <v>0</v>
      </c>
      <c r="AO41">
        <v>0.25824960000000002</v>
      </c>
      <c r="AP41">
        <v>2.2505361551338487</v>
      </c>
      <c r="AQ41">
        <v>0</v>
      </c>
      <c r="AR41">
        <v>4.8489999999999975</v>
      </c>
      <c r="AS41">
        <v>4.1356000000000002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682.56420131624179</v>
      </c>
      <c r="DN41">
        <v>23.439454091695989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254.80845331399166</v>
      </c>
      <c r="L42">
        <v>9.4228041954696575</v>
      </c>
      <c r="M42">
        <v>63.774255199550311</v>
      </c>
      <c r="N42">
        <v>24.9</v>
      </c>
      <c r="O42">
        <v>73.282950244647026</v>
      </c>
      <c r="P42">
        <v>19.416219204042953</v>
      </c>
      <c r="Q42">
        <v>4.3853714285714283</v>
      </c>
      <c r="R42">
        <v>18.612616401321723</v>
      </c>
      <c r="S42">
        <v>11.594330669710807</v>
      </c>
      <c r="T42">
        <v>0</v>
      </c>
      <c r="U42">
        <v>61.56589340443027</v>
      </c>
      <c r="V42">
        <v>9.1029083612040136</v>
      </c>
      <c r="W42">
        <v>19.858737419945104</v>
      </c>
      <c r="X42">
        <v>43.191821623895663</v>
      </c>
      <c r="Y42">
        <v>0</v>
      </c>
      <c r="Z42">
        <v>0</v>
      </c>
      <c r="AA42">
        <v>0</v>
      </c>
      <c r="AB42">
        <v>5.7837519999999989</v>
      </c>
      <c r="AC42">
        <v>0</v>
      </c>
      <c r="AD42">
        <v>0</v>
      </c>
      <c r="AE42">
        <v>14.475188000000001</v>
      </c>
      <c r="AF42">
        <v>6.1515000000000004</v>
      </c>
      <c r="AG42">
        <v>13.91834688</v>
      </c>
      <c r="AH42">
        <v>9.1502399999999984</v>
      </c>
      <c r="AI42">
        <v>0</v>
      </c>
      <c r="AJ42">
        <v>0</v>
      </c>
      <c r="AK42">
        <v>11.538180000000001</v>
      </c>
      <c r="AL42">
        <v>9.9693499999999986</v>
      </c>
      <c r="AM42">
        <v>0</v>
      </c>
      <c r="AN42">
        <v>0</v>
      </c>
      <c r="AO42">
        <v>0.25824960000000002</v>
      </c>
      <c r="AP42">
        <v>2.2505361551338487</v>
      </c>
      <c r="AQ42">
        <v>0</v>
      </c>
      <c r="AR42">
        <v>4.8489999999999975</v>
      </c>
      <c r="AS42">
        <v>4.1356000000000002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673.27581363638933</v>
      </c>
      <c r="DN42">
        <v>23.120490465525172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254.80845331399166</v>
      </c>
      <c r="L43">
        <v>9.4228483382230568</v>
      </c>
      <c r="M43">
        <v>63.774255199550311</v>
      </c>
      <c r="N43">
        <v>24.9</v>
      </c>
      <c r="O43">
        <v>73.282950244647026</v>
      </c>
      <c r="P43">
        <v>19.416219204042953</v>
      </c>
      <c r="Q43">
        <v>4.3853714285714283</v>
      </c>
      <c r="R43">
        <v>18.612616401321723</v>
      </c>
      <c r="S43">
        <v>11.594330669710807</v>
      </c>
      <c r="T43">
        <v>0</v>
      </c>
      <c r="U43">
        <v>61.56589340443027</v>
      </c>
      <c r="V43">
        <v>9.1029083612040136</v>
      </c>
      <c r="W43">
        <v>19.860052631578945</v>
      </c>
      <c r="X43">
        <v>43.191821623895663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14.475188000000001</v>
      </c>
      <c r="AF43">
        <v>6.1515000000000004</v>
      </c>
      <c r="AG43">
        <v>13.91834688</v>
      </c>
      <c r="AH43">
        <v>9.1502399999999984</v>
      </c>
      <c r="AI43">
        <v>0</v>
      </c>
      <c r="AJ43">
        <v>0</v>
      </c>
      <c r="AK43">
        <v>11.538180000000001</v>
      </c>
      <c r="AL43">
        <v>9.9693499999999986</v>
      </c>
      <c r="AM43">
        <v>0</v>
      </c>
      <c r="AN43">
        <v>0</v>
      </c>
      <c r="AO43">
        <v>0.25824960000000002</v>
      </c>
      <c r="AP43">
        <v>2.2505361551338487</v>
      </c>
      <c r="AQ43">
        <v>0</v>
      </c>
      <c r="AR43">
        <v>21.820499999999996</v>
      </c>
      <c r="AS43">
        <v>4.1356000000000002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684.09344254572432</v>
      </c>
      <c r="DN43">
        <v>23.491968910577352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254.80845331399166</v>
      </c>
      <c r="L44">
        <v>9.4228483382230568</v>
      </c>
      <c r="M44">
        <v>63.774255199550311</v>
      </c>
      <c r="N44">
        <v>24.9</v>
      </c>
      <c r="O44">
        <v>73.282950244647026</v>
      </c>
      <c r="P44">
        <v>19.416219204042953</v>
      </c>
      <c r="Q44">
        <v>4.3853714285714283</v>
      </c>
      <c r="R44">
        <v>18.612616401321723</v>
      </c>
      <c r="S44">
        <v>11.594330669710807</v>
      </c>
      <c r="T44">
        <v>0</v>
      </c>
      <c r="U44">
        <v>61.56589340443027</v>
      </c>
      <c r="V44">
        <v>9.1029083612040136</v>
      </c>
      <c r="W44">
        <v>19.860052631578945</v>
      </c>
      <c r="X44">
        <v>43.191821623895663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7.2375940000000005</v>
      </c>
      <c r="AF44">
        <v>6.1515000000000004</v>
      </c>
      <c r="AG44">
        <v>13.91834688</v>
      </c>
      <c r="AH44">
        <v>9.1502399999999984</v>
      </c>
      <c r="AI44">
        <v>0</v>
      </c>
      <c r="AJ44">
        <v>0</v>
      </c>
      <c r="AK44">
        <v>11.538180000000001</v>
      </c>
      <c r="AL44">
        <v>9.9693499999999986</v>
      </c>
      <c r="AM44">
        <v>0</v>
      </c>
      <c r="AN44">
        <v>0</v>
      </c>
      <c r="AO44">
        <v>0.25824960000000002</v>
      </c>
      <c r="AP44">
        <v>2.2505361551338487</v>
      </c>
      <c r="AQ44">
        <v>0</v>
      </c>
      <c r="AR44">
        <v>21.820499999999996</v>
      </c>
      <c r="AS44">
        <v>4.1356000000000002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677.09613671641796</v>
      </c>
      <c r="DN44">
        <v>23.251680739883664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254.80845331399166</v>
      </c>
      <c r="L45">
        <v>9.4228483382230568</v>
      </c>
      <c r="M45">
        <v>63.774255199550311</v>
      </c>
      <c r="N45">
        <v>24.9</v>
      </c>
      <c r="O45">
        <v>73.282950244647026</v>
      </c>
      <c r="P45">
        <v>19.416219204042953</v>
      </c>
      <c r="Q45">
        <v>4.3853714285714283</v>
      </c>
      <c r="R45">
        <v>18.612616401321723</v>
      </c>
      <c r="S45">
        <v>11.594330669710807</v>
      </c>
      <c r="T45">
        <v>0</v>
      </c>
      <c r="U45">
        <v>61.56589340443027</v>
      </c>
      <c r="V45">
        <v>18.848332950785636</v>
      </c>
      <c r="W45">
        <v>33.461996355479222</v>
      </c>
      <c r="X45">
        <v>43.193468657972232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7.2375940000000005</v>
      </c>
      <c r="AF45">
        <v>6.1515000000000004</v>
      </c>
      <c r="AG45">
        <v>13.91834688</v>
      </c>
      <c r="AH45">
        <v>9.1502399999999984</v>
      </c>
      <c r="AI45">
        <v>0</v>
      </c>
      <c r="AJ45">
        <v>0</v>
      </c>
      <c r="AK45">
        <v>11.538180000000001</v>
      </c>
      <c r="AL45">
        <v>9.9693499999999986</v>
      </c>
      <c r="AM45">
        <v>0</v>
      </c>
      <c r="AN45">
        <v>0</v>
      </c>
      <c r="AO45">
        <v>0.51649919999999983</v>
      </c>
      <c r="AP45">
        <v>2.2505361551338487</v>
      </c>
      <c r="AQ45">
        <v>0</v>
      </c>
      <c r="AR45">
        <v>3.8791999999999995</v>
      </c>
      <c r="AS45">
        <v>4.1356000000000002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746.53036601489168</v>
      </c>
      <c r="DN45">
        <v>-40.516583611031642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254.80845331399166</v>
      </c>
      <c r="L46">
        <v>8.8539606778473523</v>
      </c>
      <c r="M46">
        <v>63.774255199550311</v>
      </c>
      <c r="N46">
        <v>24.9</v>
      </c>
      <c r="O46">
        <v>73.282950244647026</v>
      </c>
      <c r="P46">
        <v>19.416219204042953</v>
      </c>
      <c r="Q46">
        <v>4.3853714285714283</v>
      </c>
      <c r="R46">
        <v>18.612616401321723</v>
      </c>
      <c r="S46">
        <v>11.594330669710807</v>
      </c>
      <c r="T46">
        <v>0</v>
      </c>
      <c r="U46">
        <v>61.56589340443027</v>
      </c>
      <c r="V46">
        <v>18.848332950785636</v>
      </c>
      <c r="W46">
        <v>33.461996355479222</v>
      </c>
      <c r="X46">
        <v>43.193468657972232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7.2375940000000005</v>
      </c>
      <c r="AF46">
        <v>6.1515000000000004</v>
      </c>
      <c r="AG46">
        <v>13.91834688</v>
      </c>
      <c r="AH46">
        <v>9.1502399999999984</v>
      </c>
      <c r="AI46">
        <v>0</v>
      </c>
      <c r="AJ46">
        <v>0</v>
      </c>
      <c r="AK46">
        <v>11.538180000000001</v>
      </c>
      <c r="AL46">
        <v>9.9693499999999986</v>
      </c>
      <c r="AM46">
        <v>0</v>
      </c>
      <c r="AN46">
        <v>0</v>
      </c>
      <c r="AO46">
        <v>0.51649919999999983</v>
      </c>
      <c r="AP46">
        <v>2.2505361551338487</v>
      </c>
      <c r="AQ46">
        <v>0</v>
      </c>
      <c r="AR46">
        <v>3.8791999999999995</v>
      </c>
      <c r="AS46">
        <v>4.1356000000000002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745.98036542484067</v>
      </c>
      <c r="DN46">
        <v>-40.535470681356124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254.80845331399166</v>
      </c>
      <c r="L47">
        <v>9.4229253304236824</v>
      </c>
      <c r="M47">
        <v>63.774255199550311</v>
      </c>
      <c r="N47">
        <v>24.9</v>
      </c>
      <c r="O47">
        <v>73.282950244647026</v>
      </c>
      <c r="P47">
        <v>19.416219204042953</v>
      </c>
      <c r="Q47">
        <v>4.3853714285714283</v>
      </c>
      <c r="R47">
        <v>18.612616401321723</v>
      </c>
      <c r="S47">
        <v>11.594330669710807</v>
      </c>
      <c r="T47">
        <v>0</v>
      </c>
      <c r="U47">
        <v>62.060355951056728</v>
      </c>
      <c r="V47">
        <v>18.848332950785636</v>
      </c>
      <c r="W47">
        <v>33.461996355479222</v>
      </c>
      <c r="X47">
        <v>43.193468657972232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7.2375940000000005</v>
      </c>
      <c r="AF47">
        <v>6.1515000000000004</v>
      </c>
      <c r="AG47">
        <v>13.91834688</v>
      </c>
      <c r="AH47">
        <v>9.1502399999999984</v>
      </c>
      <c r="AI47">
        <v>0</v>
      </c>
      <c r="AJ47">
        <v>0</v>
      </c>
      <c r="AK47">
        <v>11.538180000000001</v>
      </c>
      <c r="AL47">
        <v>9.9693499999999986</v>
      </c>
      <c r="AM47">
        <v>0</v>
      </c>
      <c r="AN47">
        <v>0</v>
      </c>
      <c r="AO47">
        <v>0.51649919999999983</v>
      </c>
      <c r="AP47">
        <v>2.2505361551338487</v>
      </c>
      <c r="AQ47">
        <v>0</v>
      </c>
      <c r="AR47">
        <v>3.8791999999999995</v>
      </c>
      <c r="AS47">
        <v>4.1356000000000002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747.0084868024685</v>
      </c>
      <c r="DN47">
        <v>-40.500164859781215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254.80845331399166</v>
      </c>
      <c r="L48">
        <v>9.4229253304236824</v>
      </c>
      <c r="M48">
        <v>63.774255199550311</v>
      </c>
      <c r="N48">
        <v>24.9</v>
      </c>
      <c r="O48">
        <v>73.282950244647026</v>
      </c>
      <c r="P48">
        <v>19.416219204042953</v>
      </c>
      <c r="Q48">
        <v>4.3853714285714283</v>
      </c>
      <c r="R48">
        <v>18.612616401321723</v>
      </c>
      <c r="S48">
        <v>11.594330669710807</v>
      </c>
      <c r="T48">
        <v>0</v>
      </c>
      <c r="U48">
        <v>62.110102993479551</v>
      </c>
      <c r="V48">
        <v>18.848332950785636</v>
      </c>
      <c r="W48">
        <v>33.461996355479222</v>
      </c>
      <c r="X48">
        <v>43.193468657972232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7.2375940000000005</v>
      </c>
      <c r="AF48">
        <v>6.1515000000000004</v>
      </c>
      <c r="AG48">
        <v>13.91834688</v>
      </c>
      <c r="AH48">
        <v>9.1502399999999984</v>
      </c>
      <c r="AI48">
        <v>0</v>
      </c>
      <c r="AJ48">
        <v>0</v>
      </c>
      <c r="AK48">
        <v>11.538180000000001</v>
      </c>
      <c r="AL48">
        <v>9.9693499999999986</v>
      </c>
      <c r="AM48">
        <v>0</v>
      </c>
      <c r="AN48">
        <v>0</v>
      </c>
      <c r="AO48">
        <v>0.51649919999999983</v>
      </c>
      <c r="AP48">
        <v>2.2505361551338487</v>
      </c>
      <c r="AQ48">
        <v>0</v>
      </c>
      <c r="AR48">
        <v>3.8791999999999995</v>
      </c>
      <c r="AS48">
        <v>4.1356000000000002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747.05658228164418</v>
      </c>
      <c r="DN48">
        <v>-40.498513296534135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254.80845331399166</v>
      </c>
      <c r="L49">
        <v>9.4227751611303887</v>
      </c>
      <c r="M49">
        <v>63.774255199550311</v>
      </c>
      <c r="N49">
        <v>24.9</v>
      </c>
      <c r="O49">
        <v>73.282950244647026</v>
      </c>
      <c r="P49">
        <v>19.416219204042953</v>
      </c>
      <c r="Q49">
        <v>4.3853714285714283</v>
      </c>
      <c r="R49">
        <v>18.612616401321723</v>
      </c>
      <c r="S49">
        <v>11.594330669710807</v>
      </c>
      <c r="T49">
        <v>0</v>
      </c>
      <c r="U49">
        <v>62.110102993479551</v>
      </c>
      <c r="V49">
        <v>18.848332950785636</v>
      </c>
      <c r="W49">
        <v>33.461996355479222</v>
      </c>
      <c r="X49">
        <v>43.193468657972232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7.2375940000000005</v>
      </c>
      <c r="AF49">
        <v>6.1515000000000004</v>
      </c>
      <c r="AG49">
        <v>13.91834688</v>
      </c>
      <c r="AH49">
        <v>9.1502399999999984</v>
      </c>
      <c r="AI49">
        <v>0</v>
      </c>
      <c r="AJ49">
        <v>0</v>
      </c>
      <c r="AK49">
        <v>11.538180000000001</v>
      </c>
      <c r="AL49">
        <v>9.9693499999999986</v>
      </c>
      <c r="AM49">
        <v>0</v>
      </c>
      <c r="AN49">
        <v>0</v>
      </c>
      <c r="AO49">
        <v>0.51649919999999983</v>
      </c>
      <c r="AP49">
        <v>2.2505361551338487</v>
      </c>
      <c r="AQ49">
        <v>0</v>
      </c>
      <c r="AR49">
        <v>3.8791999999999995</v>
      </c>
      <c r="AS49">
        <v>4.1356000000000002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747.05643709797152</v>
      </c>
      <c r="DN49">
        <v>-40.49851828215467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254.80845331399166</v>
      </c>
      <c r="L50">
        <v>9.4227751611303887</v>
      </c>
      <c r="M50">
        <v>63.774255199550311</v>
      </c>
      <c r="N50">
        <v>24.9</v>
      </c>
      <c r="O50">
        <v>73.282950244647026</v>
      </c>
      <c r="P50">
        <v>19.416219204042953</v>
      </c>
      <c r="Q50">
        <v>4.3853714285714283</v>
      </c>
      <c r="R50">
        <v>18.612616401321723</v>
      </c>
      <c r="S50">
        <v>11.594330669710807</v>
      </c>
      <c r="T50">
        <v>0</v>
      </c>
      <c r="U50">
        <v>62.110102993479551</v>
      </c>
      <c r="V50">
        <v>18.848332950785636</v>
      </c>
      <c r="W50">
        <v>33.461996355479222</v>
      </c>
      <c r="X50">
        <v>43.193468657972232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7.2375940000000005</v>
      </c>
      <c r="AF50">
        <v>6.1515000000000004</v>
      </c>
      <c r="AG50">
        <v>13.91834688</v>
      </c>
      <c r="AH50">
        <v>9.1502399999999984</v>
      </c>
      <c r="AI50">
        <v>0</v>
      </c>
      <c r="AJ50">
        <v>0</v>
      </c>
      <c r="AK50">
        <v>11.538180000000001</v>
      </c>
      <c r="AL50">
        <v>9.9693499999999986</v>
      </c>
      <c r="AM50">
        <v>0</v>
      </c>
      <c r="AN50">
        <v>0</v>
      </c>
      <c r="AO50">
        <v>0.51649919999999983</v>
      </c>
      <c r="AP50">
        <v>2.2505361551338487</v>
      </c>
      <c r="AQ50">
        <v>0</v>
      </c>
      <c r="AR50">
        <v>3.8791999999999995</v>
      </c>
      <c r="AS50">
        <v>4.1356000000000002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747.05643709797152</v>
      </c>
      <c r="DN50">
        <v>-40.49851828215467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248.56794173097822</v>
      </c>
      <c r="L51">
        <v>9.4227751611303887</v>
      </c>
      <c r="M51">
        <v>63.774255199550311</v>
      </c>
      <c r="N51">
        <v>24.9</v>
      </c>
      <c r="O51">
        <v>73.282950244647026</v>
      </c>
      <c r="P51">
        <v>19.416219204042953</v>
      </c>
      <c r="Q51">
        <v>4.3853714285714283</v>
      </c>
      <c r="R51">
        <v>18.271123471526195</v>
      </c>
      <c r="S51">
        <v>11.594330669710807</v>
      </c>
      <c r="T51">
        <v>0</v>
      </c>
      <c r="U51">
        <v>62.110102993479551</v>
      </c>
      <c r="V51">
        <v>17.403925526165132</v>
      </c>
      <c r="W51">
        <v>29.085983480590457</v>
      </c>
      <c r="X51">
        <v>43.193468657972232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7.2375940000000005</v>
      </c>
      <c r="AF51">
        <v>6.1515000000000004</v>
      </c>
      <c r="AG51">
        <v>13.91834688</v>
      </c>
      <c r="AH51">
        <v>9.1502399999999984</v>
      </c>
      <c r="AI51">
        <v>0</v>
      </c>
      <c r="AJ51">
        <v>0</v>
      </c>
      <c r="AK51">
        <v>11.538180000000001</v>
      </c>
      <c r="AL51">
        <v>9.9693499999999986</v>
      </c>
      <c r="AM51">
        <v>0</v>
      </c>
      <c r="AN51">
        <v>0</v>
      </c>
      <c r="AO51">
        <v>0.51649919999999983</v>
      </c>
      <c r="AP51">
        <v>5.3450233684428907</v>
      </c>
      <c r="AQ51">
        <v>0</v>
      </c>
      <c r="AR51">
        <v>3.8791999999999995</v>
      </c>
      <c r="AS51">
        <v>4.1356000000000002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732.15452442426385</v>
      </c>
      <c r="DN51">
        <v>-34.904543207456243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254.80728940371279</v>
      </c>
      <c r="L52">
        <v>9.4227751611303887</v>
      </c>
      <c r="M52">
        <v>63.774255199550311</v>
      </c>
      <c r="N52">
        <v>24.9</v>
      </c>
      <c r="O52">
        <v>73.282950244647026</v>
      </c>
      <c r="P52">
        <v>19.416219204042953</v>
      </c>
      <c r="Q52">
        <v>4.3853714285714283</v>
      </c>
      <c r="R52">
        <v>18.614012422360247</v>
      </c>
      <c r="S52">
        <v>11.594330669710807</v>
      </c>
      <c r="T52">
        <v>0</v>
      </c>
      <c r="U52">
        <v>62.110102993479551</v>
      </c>
      <c r="V52">
        <v>17.403925526165132</v>
      </c>
      <c r="W52">
        <v>29.085983480590457</v>
      </c>
      <c r="X52">
        <v>43.193468657972232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7.2375940000000005</v>
      </c>
      <c r="AF52">
        <v>6.1515000000000004</v>
      </c>
      <c r="AG52">
        <v>13.91834688</v>
      </c>
      <c r="AH52">
        <v>0</v>
      </c>
      <c r="AI52">
        <v>0</v>
      </c>
      <c r="AJ52">
        <v>0</v>
      </c>
      <c r="AK52">
        <v>11.538180000000001</v>
      </c>
      <c r="AL52">
        <v>9.9693499999999986</v>
      </c>
      <c r="AM52">
        <v>0</v>
      </c>
      <c r="AN52">
        <v>0</v>
      </c>
      <c r="AO52">
        <v>0.51649919999999983</v>
      </c>
      <c r="AP52">
        <v>5.3450233684428907</v>
      </c>
      <c r="AQ52">
        <v>0</v>
      </c>
      <c r="AR52">
        <v>3.8791999999999995</v>
      </c>
      <c r="AS52">
        <v>4.1356000000000002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729.6717786933832</v>
      </c>
      <c r="DN52">
        <v>-34.989800853007083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254.80728940371279</v>
      </c>
      <c r="L53">
        <v>9.4227751611303887</v>
      </c>
      <c r="M53">
        <v>63.774255199550311</v>
      </c>
      <c r="N53">
        <v>24.9</v>
      </c>
      <c r="O53">
        <v>73.282950244647026</v>
      </c>
      <c r="P53">
        <v>19.416219204042953</v>
      </c>
      <c r="Q53">
        <v>4.3853714285714283</v>
      </c>
      <c r="R53">
        <v>18.614012422360247</v>
      </c>
      <c r="S53">
        <v>11.594330669710807</v>
      </c>
      <c r="T53">
        <v>0</v>
      </c>
      <c r="U53">
        <v>62.110102993479551</v>
      </c>
      <c r="V53">
        <v>17.403925526165132</v>
      </c>
      <c r="W53">
        <v>29.085983480590457</v>
      </c>
      <c r="X53">
        <v>43.193468657972232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7.2375940000000005</v>
      </c>
      <c r="AF53">
        <v>6.1515000000000004</v>
      </c>
      <c r="AG53">
        <v>13.91834688</v>
      </c>
      <c r="AH53">
        <v>0</v>
      </c>
      <c r="AI53">
        <v>0</v>
      </c>
      <c r="AJ53">
        <v>0</v>
      </c>
      <c r="AK53">
        <v>11.538180000000001</v>
      </c>
      <c r="AL53">
        <v>9.9693499999999986</v>
      </c>
      <c r="AM53">
        <v>0</v>
      </c>
      <c r="AN53">
        <v>0</v>
      </c>
      <c r="AO53">
        <v>0.51649919999999983</v>
      </c>
      <c r="AP53">
        <v>5.3450233684428907</v>
      </c>
      <c r="AQ53">
        <v>0</v>
      </c>
      <c r="AR53">
        <v>3.8791999999999995</v>
      </c>
      <c r="AS53">
        <v>4.1356000000000002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729.6717786933832</v>
      </c>
      <c r="DN53">
        <v>-34.989800853007083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254.80728940371279</v>
      </c>
      <c r="L54">
        <v>9.4228555631342896</v>
      </c>
      <c r="M54">
        <v>63.774255199550311</v>
      </c>
      <c r="N54">
        <v>24.9</v>
      </c>
      <c r="O54">
        <v>73.282950244647026</v>
      </c>
      <c r="P54">
        <v>19.416219204042953</v>
      </c>
      <c r="Q54">
        <v>4.3853714285714283</v>
      </c>
      <c r="R54">
        <v>18.614012422360247</v>
      </c>
      <c r="S54">
        <v>11.594330669710807</v>
      </c>
      <c r="T54">
        <v>0</v>
      </c>
      <c r="U54">
        <v>62.110102993479551</v>
      </c>
      <c r="V54">
        <v>17.403925526165132</v>
      </c>
      <c r="W54">
        <v>29.085983480590457</v>
      </c>
      <c r="X54">
        <v>43.193468657972232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7.2375940000000005</v>
      </c>
      <c r="AF54">
        <v>6.1515000000000004</v>
      </c>
      <c r="AG54">
        <v>13.91834688</v>
      </c>
      <c r="AH54">
        <v>0</v>
      </c>
      <c r="AI54">
        <v>0</v>
      </c>
      <c r="AJ54">
        <v>0</v>
      </c>
      <c r="AK54">
        <v>11.538180000000001</v>
      </c>
      <c r="AL54">
        <v>9.9693499999999986</v>
      </c>
      <c r="AM54">
        <v>0</v>
      </c>
      <c r="AN54">
        <v>0</v>
      </c>
      <c r="AO54">
        <v>0.51649919999999983</v>
      </c>
      <c r="AP54">
        <v>2.2505361551338487</v>
      </c>
      <c r="AQ54">
        <v>0</v>
      </c>
      <c r="AR54">
        <v>21.820499999999996</v>
      </c>
      <c r="AS54">
        <v>4.7263999999999999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744.59712130927755</v>
      </c>
      <c r="DN54">
        <v>-34.477450280206305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263.54651478134593</v>
      </c>
      <c r="L55">
        <v>9.4228021071337889</v>
      </c>
      <c r="M55">
        <v>63.774255199550311</v>
      </c>
      <c r="N55">
        <v>24.9</v>
      </c>
      <c r="O55">
        <v>73.282950244647026</v>
      </c>
      <c r="P55">
        <v>19.416219204042953</v>
      </c>
      <c r="Q55">
        <v>4.3853714285714283</v>
      </c>
      <c r="R55">
        <v>19.252660335843792</v>
      </c>
      <c r="S55">
        <v>11.594330669710807</v>
      </c>
      <c r="T55">
        <v>0</v>
      </c>
      <c r="U55">
        <v>62.110102993479551</v>
      </c>
      <c r="V55">
        <v>18.848332950785636</v>
      </c>
      <c r="W55">
        <v>29.085983480590457</v>
      </c>
      <c r="X55">
        <v>43.193468657972232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7.2375940000000005</v>
      </c>
      <c r="AF55">
        <v>6.1515000000000004</v>
      </c>
      <c r="AG55">
        <v>13.91834688</v>
      </c>
      <c r="AH55">
        <v>0</v>
      </c>
      <c r="AI55">
        <v>0</v>
      </c>
      <c r="AJ55">
        <v>0</v>
      </c>
      <c r="AK55">
        <v>11.538180000000001</v>
      </c>
      <c r="AL55">
        <v>9.9693499999999986</v>
      </c>
      <c r="AM55">
        <v>0</v>
      </c>
      <c r="AN55">
        <v>0</v>
      </c>
      <c r="AO55">
        <v>0.51649919999999983</v>
      </c>
      <c r="AP55">
        <v>2.2505361551338487</v>
      </c>
      <c r="AQ55">
        <v>0</v>
      </c>
      <c r="AR55">
        <v>21.820499999999996</v>
      </c>
      <c r="AS55">
        <v>14.009049424323523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767.51806298775273</v>
      </c>
      <c r="DN55">
        <v>-37.293515274621441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254.80332797224636</v>
      </c>
      <c r="L56">
        <v>9.4228082132812947</v>
      </c>
      <c r="M56">
        <v>63.774255199550311</v>
      </c>
      <c r="N56">
        <v>24.9</v>
      </c>
      <c r="O56">
        <v>73.282950244647026</v>
      </c>
      <c r="P56">
        <v>19.416219204042953</v>
      </c>
      <c r="Q56">
        <v>4.3853714285714283</v>
      </c>
      <c r="R56">
        <v>18.614277108433736</v>
      </c>
      <c r="S56">
        <v>11.594330669710807</v>
      </c>
      <c r="T56">
        <v>0</v>
      </c>
      <c r="U56">
        <v>62.110102993479551</v>
      </c>
      <c r="V56">
        <v>18.848332950785636</v>
      </c>
      <c r="W56">
        <v>29.085983480590457</v>
      </c>
      <c r="X56">
        <v>43.193468657972232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7.2375940000000005</v>
      </c>
      <c r="AF56">
        <v>6.1515000000000004</v>
      </c>
      <c r="AG56">
        <v>13.91834688</v>
      </c>
      <c r="AH56">
        <v>0</v>
      </c>
      <c r="AI56">
        <v>0</v>
      </c>
      <c r="AJ56">
        <v>0</v>
      </c>
      <c r="AK56">
        <v>11.538180000000001</v>
      </c>
      <c r="AL56">
        <v>9.9693499999999986</v>
      </c>
      <c r="AM56">
        <v>0</v>
      </c>
      <c r="AN56">
        <v>0</v>
      </c>
      <c r="AO56">
        <v>0.51649919999999983</v>
      </c>
      <c r="AP56">
        <v>2.2505361551338487</v>
      </c>
      <c r="AQ56">
        <v>0</v>
      </c>
      <c r="AR56">
        <v>3.8791999999999995</v>
      </c>
      <c r="AS56">
        <v>14.009049424323523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741.10231822900096</v>
      </c>
      <c r="DN56">
        <v>-38.200634446231732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254.80332797224636</v>
      </c>
      <c r="L57">
        <v>9.4229289516255292</v>
      </c>
      <c r="M57">
        <v>63.774255199550311</v>
      </c>
      <c r="N57">
        <v>24.9</v>
      </c>
      <c r="O57">
        <v>73.282950244647026</v>
      </c>
      <c r="P57">
        <v>19.416219204042953</v>
      </c>
      <c r="Q57">
        <v>4.3853714285714283</v>
      </c>
      <c r="R57">
        <v>18.614277108433736</v>
      </c>
      <c r="S57">
        <v>11.594330669710807</v>
      </c>
      <c r="T57">
        <v>0</v>
      </c>
      <c r="U57">
        <v>62.110102993479551</v>
      </c>
      <c r="V57">
        <v>18.848332950785636</v>
      </c>
      <c r="W57">
        <v>29.085983480590457</v>
      </c>
      <c r="X57">
        <v>43.193468657972232</v>
      </c>
      <c r="Y57">
        <v>0</v>
      </c>
      <c r="Z57">
        <v>2.8638167999999999</v>
      </c>
      <c r="AA57">
        <v>0</v>
      </c>
      <c r="AB57">
        <v>0</v>
      </c>
      <c r="AC57">
        <v>0</v>
      </c>
      <c r="AD57">
        <v>0</v>
      </c>
      <c r="AE57">
        <v>7.2375940000000005</v>
      </c>
      <c r="AF57">
        <v>6.1515000000000004</v>
      </c>
      <c r="AG57">
        <v>13.91834688</v>
      </c>
      <c r="AH57">
        <v>0</v>
      </c>
      <c r="AI57">
        <v>0</v>
      </c>
      <c r="AJ57">
        <v>0</v>
      </c>
      <c r="AK57">
        <v>11.538180000000001</v>
      </c>
      <c r="AL57">
        <v>9.9693499999999986</v>
      </c>
      <c r="AM57">
        <v>0</v>
      </c>
      <c r="AN57">
        <v>0</v>
      </c>
      <c r="AO57">
        <v>0.51649919999999983</v>
      </c>
      <c r="AP57">
        <v>2.2505361551338487</v>
      </c>
      <c r="AQ57">
        <v>0</v>
      </c>
      <c r="AR57">
        <v>3.8791999999999995</v>
      </c>
      <c r="AS57">
        <v>14.009049424323523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743.87117284783221</v>
      </c>
      <c r="DN57">
        <v>-38.105551526718699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254.80332797224636</v>
      </c>
      <c r="L58">
        <v>9.4228224455611382</v>
      </c>
      <c r="M58">
        <v>63.774255199550311</v>
      </c>
      <c r="N58">
        <v>24.9</v>
      </c>
      <c r="O58">
        <v>73.282950244647026</v>
      </c>
      <c r="P58">
        <v>19.416219204042953</v>
      </c>
      <c r="Q58">
        <v>4.3853714285714283</v>
      </c>
      <c r="R58">
        <v>18.614277108433736</v>
      </c>
      <c r="S58">
        <v>11.594330669710807</v>
      </c>
      <c r="T58">
        <v>0</v>
      </c>
      <c r="U58">
        <v>62.110102993479551</v>
      </c>
      <c r="V58">
        <v>18.848332950785636</v>
      </c>
      <c r="W58">
        <v>29.085983480590457</v>
      </c>
      <c r="X58">
        <v>43.193468657972232</v>
      </c>
      <c r="Y58">
        <v>0</v>
      </c>
      <c r="Z58">
        <v>2.8638167999999999</v>
      </c>
      <c r="AA58">
        <v>0</v>
      </c>
      <c r="AB58">
        <v>0</v>
      </c>
      <c r="AC58">
        <v>0</v>
      </c>
      <c r="AD58">
        <v>0</v>
      </c>
      <c r="AE58">
        <v>7.2375940000000005</v>
      </c>
      <c r="AF58">
        <v>6.1515000000000004</v>
      </c>
      <c r="AG58">
        <v>13.91834688</v>
      </c>
      <c r="AH58">
        <v>0</v>
      </c>
      <c r="AI58">
        <v>0</v>
      </c>
      <c r="AJ58">
        <v>0</v>
      </c>
      <c r="AK58">
        <v>11.538180000000001</v>
      </c>
      <c r="AL58">
        <v>9.9693499999999986</v>
      </c>
      <c r="AM58">
        <v>0</v>
      </c>
      <c r="AN58">
        <v>0</v>
      </c>
      <c r="AO58">
        <v>0.51649919999999983</v>
      </c>
      <c r="AP58">
        <v>2.2505361551338487</v>
      </c>
      <c r="AQ58">
        <v>0</v>
      </c>
      <c r="AR58">
        <v>3.8791999999999995</v>
      </c>
      <c r="AS58">
        <v>14.009049424323523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743.87106987776906</v>
      </c>
      <c r="DN58">
        <v>-38.105555062720043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254.80332797224636</v>
      </c>
      <c r="L59">
        <v>9.4229374340646324</v>
      </c>
      <c r="M59">
        <v>63.774255199550311</v>
      </c>
      <c r="N59">
        <v>24.9</v>
      </c>
      <c r="O59">
        <v>73.282950244647026</v>
      </c>
      <c r="P59">
        <v>19.416219204042953</v>
      </c>
      <c r="Q59">
        <v>4.3853714285714283</v>
      </c>
      <c r="R59">
        <v>18.614277108433736</v>
      </c>
      <c r="S59">
        <v>11.594330669710807</v>
      </c>
      <c r="T59">
        <v>0</v>
      </c>
      <c r="U59">
        <v>62.110102993479551</v>
      </c>
      <c r="V59">
        <v>14.149772148680425</v>
      </c>
      <c r="W59">
        <v>19.859396157365047</v>
      </c>
      <c r="X59">
        <v>43.193468657972232</v>
      </c>
      <c r="Y59">
        <v>0</v>
      </c>
      <c r="Z59">
        <v>2.8638167999999999</v>
      </c>
      <c r="AA59">
        <v>0</v>
      </c>
      <c r="AB59">
        <v>0</v>
      </c>
      <c r="AC59">
        <v>0</v>
      </c>
      <c r="AD59">
        <v>0</v>
      </c>
      <c r="AE59">
        <v>7.2375940000000005</v>
      </c>
      <c r="AF59">
        <v>6.1515000000000004</v>
      </c>
      <c r="AG59">
        <v>13.91834688</v>
      </c>
      <c r="AH59">
        <v>9.9820800000000016</v>
      </c>
      <c r="AI59">
        <v>0</v>
      </c>
      <c r="AJ59">
        <v>0</v>
      </c>
      <c r="AK59">
        <v>11.538180000000001</v>
      </c>
      <c r="AL59">
        <v>9.9693499999999986</v>
      </c>
      <c r="AM59">
        <v>0</v>
      </c>
      <c r="AN59">
        <v>0</v>
      </c>
      <c r="AO59">
        <v>0.51649919999999983</v>
      </c>
      <c r="AP59">
        <v>2.2505361551338487</v>
      </c>
      <c r="AQ59">
        <v>0</v>
      </c>
      <c r="AR59">
        <v>1.9395999999999998</v>
      </c>
      <c r="AS59">
        <v>4.7263999999999999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667.67224911931748</v>
      </c>
      <c r="DN59">
        <v>22.928063134580853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254.80332797224636</v>
      </c>
      <c r="L60">
        <v>9.4228555631342896</v>
      </c>
      <c r="M60">
        <v>63.774255199550311</v>
      </c>
      <c r="N60">
        <v>24.9</v>
      </c>
      <c r="O60">
        <v>73.282950244647026</v>
      </c>
      <c r="P60">
        <v>19.416219204042953</v>
      </c>
      <c r="Q60">
        <v>4.3853714285714283</v>
      </c>
      <c r="R60">
        <v>18.614277108433736</v>
      </c>
      <c r="S60">
        <v>11.594330669710807</v>
      </c>
      <c r="T60">
        <v>0</v>
      </c>
      <c r="U60">
        <v>62.110102993479551</v>
      </c>
      <c r="V60">
        <v>14.149772148680425</v>
      </c>
      <c r="W60">
        <v>22.359001443298968</v>
      </c>
      <c r="X60">
        <v>43.193468657972232</v>
      </c>
      <c r="Y60">
        <v>0</v>
      </c>
      <c r="Z60">
        <v>2.8638167999999999</v>
      </c>
      <c r="AA60">
        <v>0</v>
      </c>
      <c r="AB60">
        <v>0</v>
      </c>
      <c r="AC60">
        <v>0</v>
      </c>
      <c r="AD60">
        <v>0</v>
      </c>
      <c r="AE60">
        <v>7.2375940000000005</v>
      </c>
      <c r="AF60">
        <v>6.1515000000000004</v>
      </c>
      <c r="AG60">
        <v>13.91834688</v>
      </c>
      <c r="AH60">
        <v>9.9820800000000016</v>
      </c>
      <c r="AI60">
        <v>0</v>
      </c>
      <c r="AJ60">
        <v>0</v>
      </c>
      <c r="AK60">
        <v>11.538180000000001</v>
      </c>
      <c r="AL60">
        <v>9.9693499999999986</v>
      </c>
      <c r="AM60">
        <v>0</v>
      </c>
      <c r="AN60">
        <v>0</v>
      </c>
      <c r="AO60">
        <v>0.51649919999999983</v>
      </c>
      <c r="AP60">
        <v>2.2505361551338487</v>
      </c>
      <c r="AQ60">
        <v>0</v>
      </c>
      <c r="AR60">
        <v>1.9395999999999998</v>
      </c>
      <c r="AS60">
        <v>4.1356000000000002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671.88047854440936</v>
      </c>
      <c r="DN60">
        <v>20.628557124492712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254.80332797224636</v>
      </c>
      <c r="L61">
        <v>9.4228105876639141</v>
      </c>
      <c r="M61">
        <v>63.774255199550311</v>
      </c>
      <c r="N61">
        <v>24.9</v>
      </c>
      <c r="O61">
        <v>73.282950244647026</v>
      </c>
      <c r="P61">
        <v>19.416219204042953</v>
      </c>
      <c r="Q61">
        <v>4.3853714285714283</v>
      </c>
      <c r="R61">
        <v>18.614277108433736</v>
      </c>
      <c r="S61">
        <v>11.594330669710807</v>
      </c>
      <c r="T61">
        <v>0</v>
      </c>
      <c r="U61">
        <v>62.110102993479551</v>
      </c>
      <c r="V61">
        <v>14.149772148680425</v>
      </c>
      <c r="W61">
        <v>19.859396157365047</v>
      </c>
      <c r="X61">
        <v>43.193468657972232</v>
      </c>
      <c r="Y61">
        <v>0</v>
      </c>
      <c r="Z61">
        <v>2.8638167999999999</v>
      </c>
      <c r="AA61">
        <v>0</v>
      </c>
      <c r="AB61">
        <v>0</v>
      </c>
      <c r="AC61">
        <v>0</v>
      </c>
      <c r="AD61">
        <v>0</v>
      </c>
      <c r="AE61">
        <v>7.2375940000000005</v>
      </c>
      <c r="AF61">
        <v>6.1515000000000004</v>
      </c>
      <c r="AG61">
        <v>13.91834688</v>
      </c>
      <c r="AH61">
        <v>9.9820800000000016</v>
      </c>
      <c r="AI61">
        <v>0</v>
      </c>
      <c r="AJ61">
        <v>0</v>
      </c>
      <c r="AK61">
        <v>11.538180000000001</v>
      </c>
      <c r="AL61">
        <v>9.9693499999999986</v>
      </c>
      <c r="AM61">
        <v>0</v>
      </c>
      <c r="AN61">
        <v>0</v>
      </c>
      <c r="AO61">
        <v>0.51649919999999983</v>
      </c>
      <c r="AP61">
        <v>5.3450233684428907</v>
      </c>
      <c r="AQ61">
        <v>0</v>
      </c>
      <c r="AR61">
        <v>5.8187999999999986</v>
      </c>
      <c r="AS61">
        <v>4.1356000000000002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673.84292056175934</v>
      </c>
      <c r="DN61">
        <v>23.140152059047143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254.80332797224636</v>
      </c>
      <c r="L62">
        <v>9.4228259472756655</v>
      </c>
      <c r="M62">
        <v>63.774255199550311</v>
      </c>
      <c r="N62">
        <v>24.9</v>
      </c>
      <c r="O62">
        <v>73.282950244647026</v>
      </c>
      <c r="P62">
        <v>19.416219204042953</v>
      </c>
      <c r="Q62">
        <v>4.3853714285714283</v>
      </c>
      <c r="R62">
        <v>18.614277108433736</v>
      </c>
      <c r="S62">
        <v>11.594330669710807</v>
      </c>
      <c r="T62">
        <v>0</v>
      </c>
      <c r="U62">
        <v>62.110102993479551</v>
      </c>
      <c r="V62">
        <v>14.149772148680425</v>
      </c>
      <c r="W62">
        <v>19.859396157365047</v>
      </c>
      <c r="X62">
        <v>43.193468657972232</v>
      </c>
      <c r="Y62">
        <v>0</v>
      </c>
      <c r="Z62">
        <v>2.8638167999999999</v>
      </c>
      <c r="AA62">
        <v>0</v>
      </c>
      <c r="AB62">
        <v>0</v>
      </c>
      <c r="AC62">
        <v>0</v>
      </c>
      <c r="AD62">
        <v>0</v>
      </c>
      <c r="AE62">
        <v>7.2375940000000005</v>
      </c>
      <c r="AF62">
        <v>6.1515000000000004</v>
      </c>
      <c r="AG62">
        <v>13.91834688</v>
      </c>
      <c r="AH62">
        <v>9.9820800000000016</v>
      </c>
      <c r="AI62">
        <v>0</v>
      </c>
      <c r="AJ62">
        <v>0</v>
      </c>
      <c r="AK62">
        <v>11.538180000000001</v>
      </c>
      <c r="AL62">
        <v>9.9693499999999986</v>
      </c>
      <c r="AM62">
        <v>0</v>
      </c>
      <c r="AN62">
        <v>0</v>
      </c>
      <c r="AO62">
        <v>0.51649919999999983</v>
      </c>
      <c r="AP62">
        <v>5.3450233684428907</v>
      </c>
      <c r="AQ62">
        <v>10.786490000000001</v>
      </c>
      <c r="AR62">
        <v>5.8187999999999986</v>
      </c>
      <c r="AS62">
        <v>4.1356000000000002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684.27131408206697</v>
      </c>
      <c r="DN62">
        <v>23.498263898351329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254.80728940371279</v>
      </c>
      <c r="L63">
        <v>9.4229912323961997</v>
      </c>
      <c r="M63">
        <v>63.774255199550311</v>
      </c>
      <c r="N63">
        <v>24.9</v>
      </c>
      <c r="O63">
        <v>73.282950244647026</v>
      </c>
      <c r="P63">
        <v>19.416219204042953</v>
      </c>
      <c r="Q63">
        <v>3.3924571428571428</v>
      </c>
      <c r="R63">
        <v>18.614824054647475</v>
      </c>
      <c r="S63">
        <v>11.324856901041667</v>
      </c>
      <c r="T63">
        <v>0</v>
      </c>
      <c r="U63">
        <v>62.110102993479551</v>
      </c>
      <c r="V63">
        <v>9.1038063872255499</v>
      </c>
      <c r="W63">
        <v>19.859396157365047</v>
      </c>
      <c r="X63">
        <v>43.193468657972232</v>
      </c>
      <c r="Y63">
        <v>0</v>
      </c>
      <c r="Z63">
        <v>2.8638167999999999</v>
      </c>
      <c r="AA63">
        <v>0</v>
      </c>
      <c r="AB63">
        <v>0</v>
      </c>
      <c r="AC63">
        <v>0</v>
      </c>
      <c r="AD63">
        <v>0</v>
      </c>
      <c r="AE63">
        <v>7.2375940000000005</v>
      </c>
      <c r="AF63">
        <v>6.1515000000000004</v>
      </c>
      <c r="AG63">
        <v>13.91834688</v>
      </c>
      <c r="AH63">
        <v>9.9820800000000016</v>
      </c>
      <c r="AI63">
        <v>0</v>
      </c>
      <c r="AJ63">
        <v>0</v>
      </c>
      <c r="AK63">
        <v>11.538180000000001</v>
      </c>
      <c r="AL63">
        <v>9.9693499999999986</v>
      </c>
      <c r="AM63">
        <v>0</v>
      </c>
      <c r="AN63">
        <v>0</v>
      </c>
      <c r="AO63">
        <v>0.51649919999999983</v>
      </c>
      <c r="AP63">
        <v>5.3450233684428907</v>
      </c>
      <c r="AQ63">
        <v>10.786490000000001</v>
      </c>
      <c r="AR63">
        <v>5.8187999999999986</v>
      </c>
      <c r="AS63">
        <v>4.1356000000000002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678.17691631768935</v>
      </c>
      <c r="DN63">
        <v>23.288981509691208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254.80728940371279</v>
      </c>
      <c r="L64">
        <v>9.4230331251796695</v>
      </c>
      <c r="M64">
        <v>63.774255199550311</v>
      </c>
      <c r="N64">
        <v>24.9</v>
      </c>
      <c r="O64">
        <v>73.282950244647026</v>
      </c>
      <c r="P64">
        <v>19.416219204042953</v>
      </c>
      <c r="Q64">
        <v>4.3824513432835825</v>
      </c>
      <c r="R64">
        <v>18.614828006830933</v>
      </c>
      <c r="S64">
        <v>11.592496099491239</v>
      </c>
      <c r="T64">
        <v>0</v>
      </c>
      <c r="U64">
        <v>62.110102993479551</v>
      </c>
      <c r="V64">
        <v>9.1038063872255499</v>
      </c>
      <c r="W64">
        <v>19.859396157365047</v>
      </c>
      <c r="X64">
        <v>43.193468657972232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7.2375940000000005</v>
      </c>
      <c r="AF64">
        <v>6.1515000000000004</v>
      </c>
      <c r="AG64">
        <v>13.91834688</v>
      </c>
      <c r="AH64">
        <v>9.9820800000000016</v>
      </c>
      <c r="AI64">
        <v>0</v>
      </c>
      <c r="AJ64">
        <v>0</v>
      </c>
      <c r="AK64">
        <v>11.538180000000001</v>
      </c>
      <c r="AL64">
        <v>9.9693499999999986</v>
      </c>
      <c r="AM64">
        <v>0</v>
      </c>
      <c r="AN64">
        <v>0</v>
      </c>
      <c r="AO64">
        <v>0.51649919999999983</v>
      </c>
      <c r="AP64">
        <v>2.2505361551338487</v>
      </c>
      <c r="AQ64">
        <v>10.786490000000001</v>
      </c>
      <c r="AR64">
        <v>5.8187999999999986</v>
      </c>
      <c r="AS64">
        <v>4.1356000000000002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673.63253372218355</v>
      </c>
      <c r="DN64">
        <v>23.132739335731063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254.80728940371279</v>
      </c>
      <c r="L65">
        <v>9.4230331251796695</v>
      </c>
      <c r="M65">
        <v>63.774255199550311</v>
      </c>
      <c r="N65">
        <v>24.9</v>
      </c>
      <c r="O65">
        <v>73.282950244647026</v>
      </c>
      <c r="P65">
        <v>19.416219204042953</v>
      </c>
      <c r="Q65">
        <v>4.3824513432835825</v>
      </c>
      <c r="R65">
        <v>18.614828006830933</v>
      </c>
      <c r="S65">
        <v>11.592496099491239</v>
      </c>
      <c r="T65">
        <v>0</v>
      </c>
      <c r="U65">
        <v>62.110102993479551</v>
      </c>
      <c r="V65">
        <v>9.1038063872255499</v>
      </c>
      <c r="W65">
        <v>19.859396157365047</v>
      </c>
      <c r="X65">
        <v>43.193468657972232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7.2375940000000005</v>
      </c>
      <c r="AF65">
        <v>6.1515000000000004</v>
      </c>
      <c r="AG65">
        <v>13.91834688</v>
      </c>
      <c r="AH65">
        <v>9.9820800000000016</v>
      </c>
      <c r="AI65">
        <v>0</v>
      </c>
      <c r="AJ65">
        <v>0</v>
      </c>
      <c r="AK65">
        <v>11.538180000000001</v>
      </c>
      <c r="AL65">
        <v>9.9693499999999986</v>
      </c>
      <c r="AM65">
        <v>0</v>
      </c>
      <c r="AN65">
        <v>0</v>
      </c>
      <c r="AO65">
        <v>0.51649919999999983</v>
      </c>
      <c r="AP65">
        <v>2.2505361551338487</v>
      </c>
      <c r="AQ65">
        <v>21.572980000000001</v>
      </c>
      <c r="AR65">
        <v>5.8187999999999986</v>
      </c>
      <c r="AS65">
        <v>4.1356000000000002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684.06091239281864</v>
      </c>
      <c r="DN65">
        <v>23.490850665096144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254.80728940371279</v>
      </c>
      <c r="L66">
        <v>9.4230667526400289</v>
      </c>
      <c r="M66">
        <v>63.774255199550311</v>
      </c>
      <c r="N66">
        <v>24.9</v>
      </c>
      <c r="O66">
        <v>73.282950244647026</v>
      </c>
      <c r="P66">
        <v>19.416219204042953</v>
      </c>
      <c r="Q66">
        <v>4.3824513432835825</v>
      </c>
      <c r="R66">
        <v>18.614828006830933</v>
      </c>
      <c r="S66">
        <v>11.592496099491239</v>
      </c>
      <c r="T66">
        <v>0</v>
      </c>
      <c r="U66">
        <v>62.110102993479551</v>
      </c>
      <c r="V66">
        <v>9.1038063872255499</v>
      </c>
      <c r="W66">
        <v>19.859396157365047</v>
      </c>
      <c r="X66">
        <v>43.193468657972232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7.2375940000000005</v>
      </c>
      <c r="AF66">
        <v>6.1515000000000004</v>
      </c>
      <c r="AG66">
        <v>13.91834688</v>
      </c>
      <c r="AH66">
        <v>9.9820800000000016</v>
      </c>
      <c r="AI66">
        <v>0</v>
      </c>
      <c r="AJ66">
        <v>0</v>
      </c>
      <c r="AK66">
        <v>11.538180000000001</v>
      </c>
      <c r="AL66">
        <v>9.9693499999999986</v>
      </c>
      <c r="AM66">
        <v>0</v>
      </c>
      <c r="AN66">
        <v>0</v>
      </c>
      <c r="AO66">
        <v>0.51649919999999983</v>
      </c>
      <c r="AP66">
        <v>2.2505361551338487</v>
      </c>
      <c r="AQ66">
        <v>21.572980000000001</v>
      </c>
      <c r="AR66">
        <v>5.8187999999999986</v>
      </c>
      <c r="AS66">
        <v>4.1356000000000002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684.06094490392013</v>
      </c>
      <c r="DN66">
        <v>23.49085178145479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255.52197304742597</v>
      </c>
      <c r="L67">
        <v>9.4228059527768551</v>
      </c>
      <c r="M67">
        <v>63.774255199550311</v>
      </c>
      <c r="N67">
        <v>24.9</v>
      </c>
      <c r="O67">
        <v>73.282950244647026</v>
      </c>
      <c r="P67">
        <v>19.416219204042953</v>
      </c>
      <c r="Q67">
        <v>4.3842478756476693</v>
      </c>
      <c r="R67">
        <v>18.615748426445474</v>
      </c>
      <c r="S67">
        <v>11.586757820462562</v>
      </c>
      <c r="T67">
        <v>0</v>
      </c>
      <c r="U67">
        <v>62.110102993479551</v>
      </c>
      <c r="V67">
        <v>9.1038063872255499</v>
      </c>
      <c r="W67">
        <v>19.859396157365047</v>
      </c>
      <c r="X67">
        <v>43.193468657972232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7.2375940000000005</v>
      </c>
      <c r="AF67">
        <v>6.1515000000000004</v>
      </c>
      <c r="AG67">
        <v>13.91834688</v>
      </c>
      <c r="AH67">
        <v>9.9820800000000016</v>
      </c>
      <c r="AI67">
        <v>0</v>
      </c>
      <c r="AJ67">
        <v>0</v>
      </c>
      <c r="AK67">
        <v>11.538180000000001</v>
      </c>
      <c r="AL67">
        <v>19.938699999999997</v>
      </c>
      <c r="AM67">
        <v>0</v>
      </c>
      <c r="AN67">
        <v>0</v>
      </c>
      <c r="AO67">
        <v>0.51649919999999983</v>
      </c>
      <c r="AP67">
        <v>2.5318531745255801</v>
      </c>
      <c r="AQ67">
        <v>32.359470000000002</v>
      </c>
      <c r="AR67">
        <v>2.4244999999999988</v>
      </c>
      <c r="AS67">
        <v>4.1356000000000002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703.85158720302047</v>
      </c>
      <c r="DN67">
        <v>22.054468018546114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255.06993770166068</v>
      </c>
      <c r="L68">
        <v>9.4228059527768551</v>
      </c>
      <c r="M68">
        <v>63.774255199550311</v>
      </c>
      <c r="N68">
        <v>24.9</v>
      </c>
      <c r="O68">
        <v>73.282950244647026</v>
      </c>
      <c r="P68">
        <v>19.416219204042953</v>
      </c>
      <c r="Q68">
        <v>4.3859420289855073</v>
      </c>
      <c r="R68">
        <v>19.165394616777881</v>
      </c>
      <c r="S68">
        <v>17.034851006122096</v>
      </c>
      <c r="T68">
        <v>0</v>
      </c>
      <c r="U68">
        <v>62.110102993479551</v>
      </c>
      <c r="V68">
        <v>9.1038063872255499</v>
      </c>
      <c r="W68">
        <v>19.859396157365047</v>
      </c>
      <c r="X68">
        <v>43.193468657972232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7.2375940000000005</v>
      </c>
      <c r="AF68">
        <v>6.1515000000000004</v>
      </c>
      <c r="AG68">
        <v>13.91834688</v>
      </c>
      <c r="AH68">
        <v>9.9820800000000016</v>
      </c>
      <c r="AI68">
        <v>0</v>
      </c>
      <c r="AJ68">
        <v>0</v>
      </c>
      <c r="AK68">
        <v>11.538180000000001</v>
      </c>
      <c r="AL68">
        <v>52.880899999999997</v>
      </c>
      <c r="AM68">
        <v>0</v>
      </c>
      <c r="AN68">
        <v>0</v>
      </c>
      <c r="AO68">
        <v>0.51649919999999983</v>
      </c>
      <c r="AP68">
        <v>2.5318531745255801</v>
      </c>
      <c r="AQ68">
        <v>32.359470000000002</v>
      </c>
      <c r="AR68">
        <v>2.4244999999999988</v>
      </c>
      <c r="AS68">
        <v>4.1356000000000002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749.79290570368653</v>
      </c>
      <c r="DN68">
        <v>14.60274770144459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255.06993770166068</v>
      </c>
      <c r="L69">
        <v>9.4228059527768551</v>
      </c>
      <c r="M69">
        <v>63.774255199550311</v>
      </c>
      <c r="N69">
        <v>24.9</v>
      </c>
      <c r="O69">
        <v>73.282950244647026</v>
      </c>
      <c r="P69">
        <v>19.952341645528122</v>
      </c>
      <c r="Q69">
        <v>4.3859420289855073</v>
      </c>
      <c r="R69">
        <v>19.165394616777881</v>
      </c>
      <c r="S69">
        <v>12.077540641705477</v>
      </c>
      <c r="T69">
        <v>0</v>
      </c>
      <c r="U69">
        <v>62.110102993479551</v>
      </c>
      <c r="V69">
        <v>9.1038063872255499</v>
      </c>
      <c r="W69">
        <v>19.859396157365047</v>
      </c>
      <c r="X69">
        <v>43.193468657972232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7.2375940000000005</v>
      </c>
      <c r="AF69">
        <v>6.1515000000000004</v>
      </c>
      <c r="AG69">
        <v>13.91834688</v>
      </c>
      <c r="AH69">
        <v>9.9820800000000016</v>
      </c>
      <c r="AI69">
        <v>0</v>
      </c>
      <c r="AJ69">
        <v>0</v>
      </c>
      <c r="AK69">
        <v>11.538180000000001</v>
      </c>
      <c r="AL69">
        <v>52.880899999999997</v>
      </c>
      <c r="AM69">
        <v>0</v>
      </c>
      <c r="AN69">
        <v>0</v>
      </c>
      <c r="AO69">
        <v>0.51649919999999983</v>
      </c>
      <c r="AP69">
        <v>2.5318531745255801</v>
      </c>
      <c r="AQ69">
        <v>43.145959999999995</v>
      </c>
      <c r="AR69">
        <v>2.4244999999999988</v>
      </c>
      <c r="AS69">
        <v>4.1356000000000002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746.74960756292285</v>
      </c>
      <c r="DN69">
        <v>24.011347919276776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255.06993770166068</v>
      </c>
      <c r="L70">
        <v>9.4228059527768551</v>
      </c>
      <c r="M70">
        <v>63.774255199550311</v>
      </c>
      <c r="N70">
        <v>24.9</v>
      </c>
      <c r="O70">
        <v>73.282950244647026</v>
      </c>
      <c r="P70">
        <v>20.419289165165164</v>
      </c>
      <c r="Q70">
        <v>8.5053369064999007</v>
      </c>
      <c r="R70">
        <v>19.165394616777881</v>
      </c>
      <c r="S70">
        <v>12.077540641705477</v>
      </c>
      <c r="T70">
        <v>0</v>
      </c>
      <c r="U70">
        <v>62.110102993479551</v>
      </c>
      <c r="V70">
        <v>9.1038063872255499</v>
      </c>
      <c r="W70">
        <v>19.859396157365047</v>
      </c>
      <c r="X70">
        <v>43.193468657972232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7.2375940000000005</v>
      </c>
      <c r="AF70">
        <v>6.1515000000000004</v>
      </c>
      <c r="AG70">
        <v>13.91834688</v>
      </c>
      <c r="AH70">
        <v>9.9820800000000016</v>
      </c>
      <c r="AI70">
        <v>0</v>
      </c>
      <c r="AJ70">
        <v>0</v>
      </c>
      <c r="AK70">
        <v>11.538180000000001</v>
      </c>
      <c r="AL70">
        <v>52.880899999999997</v>
      </c>
      <c r="AM70">
        <v>0</v>
      </c>
      <c r="AN70">
        <v>0</v>
      </c>
      <c r="AO70">
        <v>0.51649919999999983</v>
      </c>
      <c r="AP70">
        <v>2.5318531745255801</v>
      </c>
      <c r="AQ70">
        <v>43.145959999999995</v>
      </c>
      <c r="AR70">
        <v>2.4244999999999988</v>
      </c>
      <c r="AS70">
        <v>4.1356000000000002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773.98072365278801</v>
      </c>
      <c r="DN70">
        <v>1.366574226563019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255.06993770166068</v>
      </c>
      <c r="L71">
        <v>9.4228059527768551</v>
      </c>
      <c r="M71">
        <v>63.774255199550311</v>
      </c>
      <c r="N71">
        <v>24.9</v>
      </c>
      <c r="O71">
        <v>73.282950244647026</v>
      </c>
      <c r="P71">
        <v>20.451724137931031</v>
      </c>
      <c r="Q71">
        <v>6.4176254125412537</v>
      </c>
      <c r="R71">
        <v>19.165394616777881</v>
      </c>
      <c r="S71">
        <v>14.956775866076118</v>
      </c>
      <c r="T71">
        <v>0</v>
      </c>
      <c r="U71">
        <v>62.110102993479551</v>
      </c>
      <c r="V71">
        <v>9.1038063872255499</v>
      </c>
      <c r="W71">
        <v>19.859396157365047</v>
      </c>
      <c r="X71">
        <v>43.193468657972232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7.2375940000000005</v>
      </c>
      <c r="AF71">
        <v>6.1515000000000004</v>
      </c>
      <c r="AG71">
        <v>13.91834688</v>
      </c>
      <c r="AH71">
        <v>9.9820800000000016</v>
      </c>
      <c r="AI71">
        <v>0</v>
      </c>
      <c r="AJ71">
        <v>0</v>
      </c>
      <c r="AK71">
        <v>11.538180000000001</v>
      </c>
      <c r="AL71">
        <v>52.880899999999997</v>
      </c>
      <c r="AM71">
        <v>0</v>
      </c>
      <c r="AN71">
        <v>0</v>
      </c>
      <c r="AO71">
        <v>0.51649919999999983</v>
      </c>
      <c r="AP71">
        <v>2.5318531745255801</v>
      </c>
      <c r="AQ71">
        <v>43.145959999999995</v>
      </c>
      <c r="AR71">
        <v>2.4244999999999988</v>
      </c>
      <c r="AS71">
        <v>4.1356000000000002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759.3703477313752</v>
      </c>
      <c r="DN71">
        <v>16.800908851153647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255.06993770166068</v>
      </c>
      <c r="L72">
        <v>9.4228059527768551</v>
      </c>
      <c r="M72">
        <v>63.774255199550311</v>
      </c>
      <c r="N72">
        <v>24.9</v>
      </c>
      <c r="O72">
        <v>73.282950244647026</v>
      </c>
      <c r="P72">
        <v>20.451724137931031</v>
      </c>
      <c r="Q72">
        <v>6.4176254125412537</v>
      </c>
      <c r="R72">
        <v>19.165394616777881</v>
      </c>
      <c r="S72">
        <v>14.956775866076118</v>
      </c>
      <c r="T72">
        <v>0</v>
      </c>
      <c r="U72">
        <v>62.110102993479551</v>
      </c>
      <c r="V72">
        <v>9.1038063872255499</v>
      </c>
      <c r="W72">
        <v>19.859396157365047</v>
      </c>
      <c r="X72">
        <v>43.193468657972232</v>
      </c>
      <c r="Y72">
        <v>0</v>
      </c>
      <c r="Z72">
        <v>0</v>
      </c>
      <c r="AA72">
        <v>3.0883723950397339</v>
      </c>
      <c r="AB72">
        <v>5.7837519999999989</v>
      </c>
      <c r="AC72">
        <v>0</v>
      </c>
      <c r="AD72">
        <v>4.0126632000000004</v>
      </c>
      <c r="AE72">
        <v>7.2375940000000005</v>
      </c>
      <c r="AF72">
        <v>6.1515000000000004</v>
      </c>
      <c r="AG72">
        <v>13.91834688</v>
      </c>
      <c r="AH72">
        <v>18.550032000000002</v>
      </c>
      <c r="AI72">
        <v>1.3977499999999998</v>
      </c>
      <c r="AJ72">
        <v>0</v>
      </c>
      <c r="AK72">
        <v>11.538180000000001</v>
      </c>
      <c r="AL72">
        <v>19.938699999999997</v>
      </c>
      <c r="AM72">
        <v>0</v>
      </c>
      <c r="AN72">
        <v>0</v>
      </c>
      <c r="AO72">
        <v>0.51649919999999983</v>
      </c>
      <c r="AP72">
        <v>2.5318531745255801</v>
      </c>
      <c r="AQ72">
        <v>43.145959999999995</v>
      </c>
      <c r="AR72">
        <v>2.4244999999999988</v>
      </c>
      <c r="AS72">
        <v>4.1356000000000002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749.61361248200376</v>
      </c>
      <c r="DN72">
        <v>16.465933695564868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255.06993770166068</v>
      </c>
      <c r="L73">
        <v>9.4228059527768551</v>
      </c>
      <c r="M73">
        <v>63.774255199550311</v>
      </c>
      <c r="N73">
        <v>24.9</v>
      </c>
      <c r="O73">
        <v>73.282950244647026</v>
      </c>
      <c r="P73">
        <v>20.451724137931031</v>
      </c>
      <c r="Q73">
        <v>6.4176254125412537</v>
      </c>
      <c r="R73">
        <v>19.165394616777881</v>
      </c>
      <c r="S73">
        <v>14.956775866076118</v>
      </c>
      <c r="T73">
        <v>0</v>
      </c>
      <c r="U73">
        <v>62.110102993479551</v>
      </c>
      <c r="V73">
        <v>9.1038063872255499</v>
      </c>
      <c r="W73">
        <v>19.859396157365047</v>
      </c>
      <c r="X73">
        <v>43.193468657972232</v>
      </c>
      <c r="Y73">
        <v>0</v>
      </c>
      <c r="Z73">
        <v>0</v>
      </c>
      <c r="AA73">
        <v>6.1420439766520554</v>
      </c>
      <c r="AB73">
        <v>5.7837519999999989</v>
      </c>
      <c r="AC73">
        <v>0</v>
      </c>
      <c r="AD73">
        <v>8.0253264000000009</v>
      </c>
      <c r="AE73">
        <v>7.2375940000000005</v>
      </c>
      <c r="AF73">
        <v>6.1515000000000004</v>
      </c>
      <c r="AG73">
        <v>13.91834688</v>
      </c>
      <c r="AH73">
        <v>29.1144</v>
      </c>
      <c r="AI73">
        <v>2.7954999999999997</v>
      </c>
      <c r="AJ73">
        <v>0</v>
      </c>
      <c r="AK73">
        <v>11.538180000000001</v>
      </c>
      <c r="AL73">
        <v>9.9693499999999986</v>
      </c>
      <c r="AM73">
        <v>0</v>
      </c>
      <c r="AN73">
        <v>0</v>
      </c>
      <c r="AO73">
        <v>0.51649919999999983</v>
      </c>
      <c r="AP73">
        <v>2.5318531745255801</v>
      </c>
      <c r="AQ73">
        <v>43.145959999999995</v>
      </c>
      <c r="AR73">
        <v>1.9395999999999998</v>
      </c>
      <c r="AS73">
        <v>5.9079999999999986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759.61663799233952</v>
      </c>
      <c r="DN73">
        <v>16.809510966841628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255.06993770166068</v>
      </c>
      <c r="L74">
        <v>9.4228059527768551</v>
      </c>
      <c r="M74">
        <v>63.774255199550311</v>
      </c>
      <c r="N74">
        <v>24.9</v>
      </c>
      <c r="O74">
        <v>73.282950244647026</v>
      </c>
      <c r="P74">
        <v>20.451724137931031</v>
      </c>
      <c r="Q74">
        <v>6.4176254125412537</v>
      </c>
      <c r="R74">
        <v>19.165394616777881</v>
      </c>
      <c r="S74">
        <v>14.956775866076118</v>
      </c>
      <c r="T74">
        <v>0</v>
      </c>
      <c r="U74">
        <v>62.110102993479551</v>
      </c>
      <c r="V74">
        <v>9.1038063872255499</v>
      </c>
      <c r="W74">
        <v>19.859396157365047</v>
      </c>
      <c r="X74">
        <v>43.193468657972232</v>
      </c>
      <c r="Y74">
        <v>0</v>
      </c>
      <c r="Z74">
        <v>0</v>
      </c>
      <c r="AA74">
        <v>12.318788766731528</v>
      </c>
      <c r="AB74">
        <v>5.7837519999999989</v>
      </c>
      <c r="AC74">
        <v>0</v>
      </c>
      <c r="AD74">
        <v>12.037989600000001</v>
      </c>
      <c r="AE74">
        <v>7.2375940000000005</v>
      </c>
      <c r="AF74">
        <v>12.303000000000001</v>
      </c>
      <c r="AG74">
        <v>13.91834688</v>
      </c>
      <c r="AH74">
        <v>37.432799999999993</v>
      </c>
      <c r="AI74">
        <v>14.362160799999995</v>
      </c>
      <c r="AJ74">
        <v>0</v>
      </c>
      <c r="AK74">
        <v>11.538180000000001</v>
      </c>
      <c r="AL74">
        <v>9.9693499999999986</v>
      </c>
      <c r="AM74">
        <v>2.3181839999999996</v>
      </c>
      <c r="AN74">
        <v>0</v>
      </c>
      <c r="AO74">
        <v>0.51649919999999983</v>
      </c>
      <c r="AP74">
        <v>2.5318531745255801</v>
      </c>
      <c r="AQ74">
        <v>43.145959999999995</v>
      </c>
      <c r="AR74">
        <v>1.9395999999999998</v>
      </c>
      <c r="AS74">
        <v>5.9079999999999986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796.88098537136955</v>
      </c>
      <c r="DN74">
        <v>18.089316377890764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255.06993770166068</v>
      </c>
      <c r="L75">
        <v>9.4228059527768551</v>
      </c>
      <c r="M75">
        <v>63.774255199550311</v>
      </c>
      <c r="N75">
        <v>24.9</v>
      </c>
      <c r="O75">
        <v>73.282950244647026</v>
      </c>
      <c r="P75">
        <v>20.451724137931031</v>
      </c>
      <c r="Q75">
        <v>6.4176254125412537</v>
      </c>
      <c r="R75">
        <v>19.165394616777881</v>
      </c>
      <c r="S75">
        <v>14.956775866076118</v>
      </c>
      <c r="T75">
        <v>0</v>
      </c>
      <c r="U75">
        <v>62.110102993479551</v>
      </c>
      <c r="V75">
        <v>9.1038063872255499</v>
      </c>
      <c r="W75">
        <v>19.859396157365047</v>
      </c>
      <c r="X75">
        <v>43.193468657972232</v>
      </c>
      <c r="Y75">
        <v>0</v>
      </c>
      <c r="Z75">
        <v>0</v>
      </c>
      <c r="AA75">
        <v>17.35040671370637</v>
      </c>
      <c r="AB75">
        <v>11.567504000000001</v>
      </c>
      <c r="AC75">
        <v>0.67115999999999998</v>
      </c>
      <c r="AD75">
        <v>16.050652800000002</v>
      </c>
      <c r="AE75">
        <v>14.475188000000001</v>
      </c>
      <c r="AF75">
        <v>18.454499999999999</v>
      </c>
      <c r="AG75">
        <v>13.91834688</v>
      </c>
      <c r="AH75">
        <v>45.751199999999997</v>
      </c>
      <c r="AI75">
        <v>14.362160799999995</v>
      </c>
      <c r="AJ75">
        <v>0</v>
      </c>
      <c r="AK75">
        <v>11.538180000000001</v>
      </c>
      <c r="AL75">
        <v>9.9693499999999986</v>
      </c>
      <c r="AM75">
        <v>4.6363679999999992</v>
      </c>
      <c r="AN75">
        <v>0</v>
      </c>
      <c r="AO75">
        <v>0.51649919999999983</v>
      </c>
      <c r="AP75">
        <v>2.5318531745255801</v>
      </c>
      <c r="AQ75">
        <v>43.145959999999995</v>
      </c>
      <c r="AR75">
        <v>1.9395999999999998</v>
      </c>
      <c r="AS75">
        <v>5.9079999999999986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835.09351689878042</v>
      </c>
      <c r="DN75">
        <v>19.401655997454732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255.06993770166068</v>
      </c>
      <c r="L76">
        <v>9.4228059527768551</v>
      </c>
      <c r="M76">
        <v>63.774255199550311</v>
      </c>
      <c r="N76">
        <v>24.9</v>
      </c>
      <c r="O76">
        <v>73.282950244647026</v>
      </c>
      <c r="P76">
        <v>20.451724137931031</v>
      </c>
      <c r="Q76">
        <v>6.4176254125412537</v>
      </c>
      <c r="R76">
        <v>19.165394616777881</v>
      </c>
      <c r="S76">
        <v>14.956775866076118</v>
      </c>
      <c r="T76">
        <v>0</v>
      </c>
      <c r="U76">
        <v>62.110102993479551</v>
      </c>
      <c r="V76">
        <v>9.1038063872255499</v>
      </c>
      <c r="W76">
        <v>19.859396157365047</v>
      </c>
      <c r="X76">
        <v>43.193468657972232</v>
      </c>
      <c r="Y76">
        <v>0</v>
      </c>
      <c r="Z76">
        <v>8.5914503999999994</v>
      </c>
      <c r="AA76">
        <v>18.513577979793244</v>
      </c>
      <c r="AB76">
        <v>17.351255999999996</v>
      </c>
      <c r="AC76">
        <v>8.5097494999999999</v>
      </c>
      <c r="AD76">
        <v>16.050652800000002</v>
      </c>
      <c r="AE76">
        <v>21.712782000000008</v>
      </c>
      <c r="AF76">
        <v>27.066600000000005</v>
      </c>
      <c r="AG76">
        <v>13.91834688</v>
      </c>
      <c r="AH76">
        <v>61.639344000000001</v>
      </c>
      <c r="AI76">
        <v>14.362160799999995</v>
      </c>
      <c r="AJ76">
        <v>0</v>
      </c>
      <c r="AK76">
        <v>11.538180000000001</v>
      </c>
      <c r="AL76">
        <v>9.9693499999999986</v>
      </c>
      <c r="AM76">
        <v>6.9405024000000006</v>
      </c>
      <c r="AN76">
        <v>0</v>
      </c>
      <c r="AO76">
        <v>0.51649919999999983</v>
      </c>
      <c r="AP76">
        <v>2.5318531745255801</v>
      </c>
      <c r="AQ76">
        <v>43.145959999999995</v>
      </c>
      <c r="AR76">
        <v>1.9395999999999998</v>
      </c>
      <c r="AS76">
        <v>5.9079999999999986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890.60611708640477</v>
      </c>
      <c r="DN76">
        <v>21.307991375917467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254.81061884685502</v>
      </c>
      <c r="L77">
        <v>9.4228059527768551</v>
      </c>
      <c r="M77">
        <v>63.774255199550311</v>
      </c>
      <c r="N77">
        <v>24.9</v>
      </c>
      <c r="O77">
        <v>73.282950244647026</v>
      </c>
      <c r="P77">
        <v>20.451724137931031</v>
      </c>
      <c r="Q77">
        <v>6.1865021082220668</v>
      </c>
      <c r="R77">
        <v>18.615748426445474</v>
      </c>
      <c r="S77">
        <v>14.725812443880823</v>
      </c>
      <c r="T77">
        <v>0</v>
      </c>
      <c r="U77">
        <v>62.110102993479551</v>
      </c>
      <c r="V77">
        <v>9.1038063872255499</v>
      </c>
      <c r="W77">
        <v>19.859396157365047</v>
      </c>
      <c r="X77">
        <v>43.193468657972232</v>
      </c>
      <c r="Y77">
        <v>0</v>
      </c>
      <c r="Z77">
        <v>8.5914503999999994</v>
      </c>
      <c r="AA77">
        <v>18.513577979793244</v>
      </c>
      <c r="AB77">
        <v>17.351255999999996</v>
      </c>
      <c r="AC77">
        <v>8.5097494999999999</v>
      </c>
      <c r="AD77">
        <v>16.050652800000002</v>
      </c>
      <c r="AE77">
        <v>21.712782000000008</v>
      </c>
      <c r="AF77">
        <v>27.066600000000005</v>
      </c>
      <c r="AG77">
        <v>13.91834688</v>
      </c>
      <c r="AH77">
        <v>61.639344000000001</v>
      </c>
      <c r="AI77">
        <v>14.362160799999995</v>
      </c>
      <c r="AJ77">
        <v>0</v>
      </c>
      <c r="AK77">
        <v>11.538180000000001</v>
      </c>
      <c r="AL77">
        <v>9.9693499999999986</v>
      </c>
      <c r="AM77">
        <v>6.9405024000000006</v>
      </c>
      <c r="AN77">
        <v>0</v>
      </c>
      <c r="AO77">
        <v>0.51649919999999983</v>
      </c>
      <c r="AP77">
        <v>2.5318531745255801</v>
      </c>
      <c r="AQ77">
        <v>43.145959999999995</v>
      </c>
      <c r="AR77">
        <v>3.8791999999999995</v>
      </c>
      <c r="AS77">
        <v>10.87072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893.74330818975841</v>
      </c>
      <c r="DN77">
        <v>23.80206850091125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254.81061884685502</v>
      </c>
      <c r="L78">
        <v>9.4228059527768551</v>
      </c>
      <c r="M78">
        <v>63.774255199550311</v>
      </c>
      <c r="N78">
        <v>24.9</v>
      </c>
      <c r="O78">
        <v>73.282950244647026</v>
      </c>
      <c r="P78">
        <v>20.451724137931031</v>
      </c>
      <c r="Q78">
        <v>6.1865021082220668</v>
      </c>
      <c r="R78">
        <v>18.615748426445474</v>
      </c>
      <c r="S78">
        <v>14.725812443880823</v>
      </c>
      <c r="T78">
        <v>0</v>
      </c>
      <c r="U78">
        <v>62.110102993479551</v>
      </c>
      <c r="V78">
        <v>9.1038063872255499</v>
      </c>
      <c r="W78">
        <v>19.859396157365047</v>
      </c>
      <c r="X78">
        <v>43.193468657972232</v>
      </c>
      <c r="Y78">
        <v>0</v>
      </c>
      <c r="Z78">
        <v>8.5914503999999994</v>
      </c>
      <c r="AA78">
        <v>18.513577979793244</v>
      </c>
      <c r="AB78">
        <v>17.351255999999996</v>
      </c>
      <c r="AC78">
        <v>8.5097494999999999</v>
      </c>
      <c r="AD78">
        <v>16.050652800000002</v>
      </c>
      <c r="AE78">
        <v>21.712782000000008</v>
      </c>
      <c r="AF78">
        <v>27.066600000000005</v>
      </c>
      <c r="AG78">
        <v>13.91834688</v>
      </c>
      <c r="AH78">
        <v>61.639344000000001</v>
      </c>
      <c r="AI78">
        <v>14.362160799999995</v>
      </c>
      <c r="AJ78">
        <v>0</v>
      </c>
      <c r="AK78">
        <v>11.538180000000001</v>
      </c>
      <c r="AL78">
        <v>9.9693499999999986</v>
      </c>
      <c r="AM78">
        <v>6.9405024000000006</v>
      </c>
      <c r="AN78">
        <v>0</v>
      </c>
      <c r="AO78">
        <v>0.51649919999999983</v>
      </c>
      <c r="AP78">
        <v>2.5318531745255801</v>
      </c>
      <c r="AQ78">
        <v>43.145959999999995</v>
      </c>
      <c r="AR78">
        <v>3.8791999999999995</v>
      </c>
      <c r="AS78">
        <v>10.87072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893.74330818975841</v>
      </c>
      <c r="DN78">
        <v>23.80206850091125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254.81061884685502</v>
      </c>
      <c r="L79">
        <v>9.4228059527768551</v>
      </c>
      <c r="M79">
        <v>63.774255199550311</v>
      </c>
      <c r="N79">
        <v>24.9</v>
      </c>
      <c r="O79">
        <v>73.282950244647026</v>
      </c>
      <c r="P79">
        <v>20.451724137931031</v>
      </c>
      <c r="Q79">
        <v>6.1865021082220668</v>
      </c>
      <c r="R79">
        <v>18.615748426445474</v>
      </c>
      <c r="S79">
        <v>14.725812443880823</v>
      </c>
      <c r="T79">
        <v>0</v>
      </c>
      <c r="U79">
        <v>62.111637068688701</v>
      </c>
      <c r="V79">
        <v>9.1038063872255499</v>
      </c>
      <c r="W79">
        <v>19.859396157365047</v>
      </c>
      <c r="X79">
        <v>43.193468657972232</v>
      </c>
      <c r="Y79">
        <v>0</v>
      </c>
      <c r="Z79">
        <v>8.5914503999999994</v>
      </c>
      <c r="AA79">
        <v>13.325112356126493</v>
      </c>
      <c r="AB79">
        <v>17.351255999999996</v>
      </c>
      <c r="AC79">
        <v>8.5097494999999999</v>
      </c>
      <c r="AD79">
        <v>16.050652800000002</v>
      </c>
      <c r="AE79">
        <v>21.712782000000008</v>
      </c>
      <c r="AF79">
        <v>27.066600000000005</v>
      </c>
      <c r="AG79">
        <v>13.91834688</v>
      </c>
      <c r="AH79">
        <v>61.639344000000001</v>
      </c>
      <c r="AI79">
        <v>14.362160799999995</v>
      </c>
      <c r="AJ79">
        <v>0</v>
      </c>
      <c r="AK79">
        <v>11.538180000000001</v>
      </c>
      <c r="AL79">
        <v>9.9693499999999986</v>
      </c>
      <c r="AM79">
        <v>6.9405024000000006</v>
      </c>
      <c r="AN79">
        <v>0</v>
      </c>
      <c r="AO79">
        <v>0.51649919999999983</v>
      </c>
      <c r="AP79">
        <v>2.5318531745255801</v>
      </c>
      <c r="AQ79">
        <v>43.145959999999995</v>
      </c>
      <c r="AR79">
        <v>5.8187999999999986</v>
      </c>
      <c r="AS79">
        <v>5.0218000000000007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884.9491696941194</v>
      </c>
      <c r="DN79">
        <v>23.499955448092752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254.81061884685502</v>
      </c>
      <c r="L80">
        <v>9.4228059527768551</v>
      </c>
      <c r="M80">
        <v>63.774255199550311</v>
      </c>
      <c r="N80">
        <v>24.9</v>
      </c>
      <c r="O80">
        <v>73.282950244647026</v>
      </c>
      <c r="P80">
        <v>20.451724137931031</v>
      </c>
      <c r="Q80">
        <v>6.1865021082220668</v>
      </c>
      <c r="R80">
        <v>18.615748426445474</v>
      </c>
      <c r="S80">
        <v>14.725812443880823</v>
      </c>
      <c r="T80">
        <v>0</v>
      </c>
      <c r="U80">
        <v>62.111637068688701</v>
      </c>
      <c r="V80">
        <v>9.1038063872255499</v>
      </c>
      <c r="W80">
        <v>19.859396157365047</v>
      </c>
      <c r="X80">
        <v>43.193468657972232</v>
      </c>
      <c r="Y80">
        <v>0</v>
      </c>
      <c r="Z80">
        <v>8.5914503999999994</v>
      </c>
      <c r="AA80">
        <v>11.451268431046204</v>
      </c>
      <c r="AB80">
        <v>17.351255999999996</v>
      </c>
      <c r="AC80">
        <v>4.25068</v>
      </c>
      <c r="AD80">
        <v>16.050652800000002</v>
      </c>
      <c r="AE80">
        <v>21.712782000000008</v>
      </c>
      <c r="AF80">
        <v>27.066600000000005</v>
      </c>
      <c r="AG80">
        <v>13.91834688</v>
      </c>
      <c r="AH80">
        <v>61.639344000000001</v>
      </c>
      <c r="AI80">
        <v>1.6772999999999998</v>
      </c>
      <c r="AJ80">
        <v>0</v>
      </c>
      <c r="AK80">
        <v>11.538180000000001</v>
      </c>
      <c r="AL80">
        <v>9.9693499999999986</v>
      </c>
      <c r="AM80">
        <v>6.9405024000000006</v>
      </c>
      <c r="AN80">
        <v>0</v>
      </c>
      <c r="AO80">
        <v>0.51649919999999983</v>
      </c>
      <c r="AP80">
        <v>2.5318531745255801</v>
      </c>
      <c r="AQ80">
        <v>43.145959999999995</v>
      </c>
      <c r="AR80">
        <v>5.8187999999999986</v>
      </c>
      <c r="AS80">
        <v>4.1356000000000002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865.89940981068798</v>
      </c>
      <c r="DN80">
        <v>22.84574110644385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254.80728940371279</v>
      </c>
      <c r="L81">
        <v>9.4227713288042185</v>
      </c>
      <c r="M81">
        <v>63.774255199550311</v>
      </c>
      <c r="N81">
        <v>24.9</v>
      </c>
      <c r="O81">
        <v>73.282950244647026</v>
      </c>
      <c r="P81">
        <v>20.451724137931031</v>
      </c>
      <c r="Q81">
        <v>4.5372877246747185</v>
      </c>
      <c r="R81">
        <v>18.614828006830933</v>
      </c>
      <c r="S81">
        <v>11.592496099491239</v>
      </c>
      <c r="T81">
        <v>0</v>
      </c>
      <c r="U81">
        <v>62.111637068688701</v>
      </c>
      <c r="V81">
        <v>9.1038063872255499</v>
      </c>
      <c r="W81">
        <v>19.859396157365047</v>
      </c>
      <c r="X81">
        <v>43.193468657972232</v>
      </c>
      <c r="Y81">
        <v>0</v>
      </c>
      <c r="Z81">
        <v>2.8638167999999999</v>
      </c>
      <c r="AA81">
        <v>11.451268431046204</v>
      </c>
      <c r="AB81">
        <v>17.351255999999996</v>
      </c>
      <c r="AC81">
        <v>4.25068</v>
      </c>
      <c r="AD81">
        <v>16.050652800000002</v>
      </c>
      <c r="AE81">
        <v>21.712782000000008</v>
      </c>
      <c r="AF81">
        <v>27.066600000000005</v>
      </c>
      <c r="AG81">
        <v>13.91834688</v>
      </c>
      <c r="AH81">
        <v>58.2288</v>
      </c>
      <c r="AI81">
        <v>0</v>
      </c>
      <c r="AJ81">
        <v>0</v>
      </c>
      <c r="AK81">
        <v>11.538180000000001</v>
      </c>
      <c r="AL81">
        <v>9.9693499999999986</v>
      </c>
      <c r="AM81">
        <v>6.9405024000000006</v>
      </c>
      <c r="AN81">
        <v>0</v>
      </c>
      <c r="AO81">
        <v>0.51649919999999983</v>
      </c>
      <c r="AP81">
        <v>2.5318531745255801</v>
      </c>
      <c r="AQ81">
        <v>43.145959999999995</v>
      </c>
      <c r="AR81">
        <v>21.820499999999996</v>
      </c>
      <c r="AS81">
        <v>4.1356000000000002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860.427923425215</v>
      </c>
      <c r="DN81">
        <v>28.716634677250486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254.80728940371279</v>
      </c>
      <c r="L82">
        <v>9.4228068133137146</v>
      </c>
      <c r="M82">
        <v>63.774255199550311</v>
      </c>
      <c r="N82">
        <v>24.9</v>
      </c>
      <c r="O82">
        <v>73.282950244647026</v>
      </c>
      <c r="P82">
        <v>20.451724137931031</v>
      </c>
      <c r="Q82">
        <v>4.5398105690607728</v>
      </c>
      <c r="R82">
        <v>18.614828006830933</v>
      </c>
      <c r="S82">
        <v>11.586044376434582</v>
      </c>
      <c r="T82">
        <v>0</v>
      </c>
      <c r="U82">
        <v>62.111637068688701</v>
      </c>
      <c r="V82">
        <v>9.1038063872255499</v>
      </c>
      <c r="W82">
        <v>19.859396157365047</v>
      </c>
      <c r="X82">
        <v>43.193468657972232</v>
      </c>
      <c r="Y82">
        <v>0</v>
      </c>
      <c r="Z82">
        <v>2.8638167999999999</v>
      </c>
      <c r="AA82">
        <v>11.451268431046204</v>
      </c>
      <c r="AB82">
        <v>17.351255999999996</v>
      </c>
      <c r="AC82">
        <v>4.25068</v>
      </c>
      <c r="AD82">
        <v>16.050652800000002</v>
      </c>
      <c r="AE82">
        <v>21.712782000000008</v>
      </c>
      <c r="AF82">
        <v>27.066600000000005</v>
      </c>
      <c r="AG82">
        <v>13.91834688</v>
      </c>
      <c r="AH82">
        <v>58.2288</v>
      </c>
      <c r="AI82">
        <v>0</v>
      </c>
      <c r="AJ82">
        <v>0</v>
      </c>
      <c r="AK82">
        <v>11.538180000000001</v>
      </c>
      <c r="AL82">
        <v>9.9693499999999986</v>
      </c>
      <c r="AM82">
        <v>6.9405024000000006</v>
      </c>
      <c r="AN82">
        <v>0</v>
      </c>
      <c r="AO82">
        <v>0.51649919999999983</v>
      </c>
      <c r="AP82">
        <v>2.5318531745255801</v>
      </c>
      <c r="AQ82">
        <v>43.145959999999995</v>
      </c>
      <c r="AR82">
        <v>21.820499999999996</v>
      </c>
      <c r="AS82">
        <v>4.1356000000000002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859.62078613884159</v>
      </c>
      <c r="DN82">
        <v>29.519878569462609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254.80728940371279</v>
      </c>
      <c r="L83">
        <v>9.4227544306484123</v>
      </c>
      <c r="M83">
        <v>63.774255199550311</v>
      </c>
      <c r="N83">
        <v>24.9</v>
      </c>
      <c r="O83">
        <v>73.282950244647026</v>
      </c>
      <c r="P83">
        <v>20.451724137931031</v>
      </c>
      <c r="Q83">
        <v>4.3862182524271844</v>
      </c>
      <c r="R83">
        <v>18.614828006830933</v>
      </c>
      <c r="S83">
        <v>11.586044376434582</v>
      </c>
      <c r="T83">
        <v>0</v>
      </c>
      <c r="U83">
        <v>62.111637068688701</v>
      </c>
      <c r="V83">
        <v>9.1038063872255499</v>
      </c>
      <c r="W83">
        <v>19.859396157365047</v>
      </c>
      <c r="X83">
        <v>43.193468657972232</v>
      </c>
      <c r="Y83">
        <v>0</v>
      </c>
      <c r="Z83">
        <v>2.8638167999999999</v>
      </c>
      <c r="AA83">
        <v>11.451268431046204</v>
      </c>
      <c r="AB83">
        <v>17.351255999999996</v>
      </c>
      <c r="AC83">
        <v>4.25068</v>
      </c>
      <c r="AD83">
        <v>16.050652800000002</v>
      </c>
      <c r="AE83">
        <v>21.712782000000008</v>
      </c>
      <c r="AF83">
        <v>27.066600000000005</v>
      </c>
      <c r="AG83">
        <v>13.91834688</v>
      </c>
      <c r="AH83">
        <v>51.989999999999995</v>
      </c>
      <c r="AI83">
        <v>0</v>
      </c>
      <c r="AJ83">
        <v>0</v>
      </c>
      <c r="AK83">
        <v>11.538180000000001</v>
      </c>
      <c r="AL83">
        <v>9.9693499999999986</v>
      </c>
      <c r="AM83">
        <v>6.9405024000000006</v>
      </c>
      <c r="AN83">
        <v>0</v>
      </c>
      <c r="AO83">
        <v>0.51649919999999983</v>
      </c>
      <c r="AP83">
        <v>2.5318531745255801</v>
      </c>
      <c r="AQ83">
        <v>43.145959999999995</v>
      </c>
      <c r="AR83">
        <v>3.8791999999999995</v>
      </c>
      <c r="AS83">
        <v>4.1356000000000002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836.09492241031967</v>
      </c>
      <c r="DN83">
        <v>28.711997598685684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254.80728940371279</v>
      </c>
      <c r="L84">
        <v>9.4227729368960151</v>
      </c>
      <c r="M84">
        <v>63.774255199550311</v>
      </c>
      <c r="N84">
        <v>24.9</v>
      </c>
      <c r="O84">
        <v>73.282950244647026</v>
      </c>
      <c r="P84">
        <v>20.451724137931031</v>
      </c>
      <c r="Q84">
        <v>4.3862182524271844</v>
      </c>
      <c r="R84">
        <v>18.614828006830933</v>
      </c>
      <c r="S84">
        <v>11.586044376434582</v>
      </c>
      <c r="T84">
        <v>0</v>
      </c>
      <c r="U84">
        <v>62.111637068688701</v>
      </c>
      <c r="V84">
        <v>9.1038063872255499</v>
      </c>
      <c r="W84">
        <v>19.859396157365047</v>
      </c>
      <c r="X84">
        <v>43.193468657972232</v>
      </c>
      <c r="Y84">
        <v>0</v>
      </c>
      <c r="Z84">
        <v>0</v>
      </c>
      <c r="AA84">
        <v>6.1420439766520554</v>
      </c>
      <c r="AB84">
        <v>17.351255999999996</v>
      </c>
      <c r="AC84">
        <v>0</v>
      </c>
      <c r="AD84">
        <v>8.0067600000000017</v>
      </c>
      <c r="AE84">
        <v>21.712782000000008</v>
      </c>
      <c r="AF84">
        <v>18.454499999999999</v>
      </c>
      <c r="AG84">
        <v>13.91834688</v>
      </c>
      <c r="AH84">
        <v>47.830799999999996</v>
      </c>
      <c r="AI84">
        <v>0</v>
      </c>
      <c r="AJ84">
        <v>0</v>
      </c>
      <c r="AK84">
        <v>11.538180000000001</v>
      </c>
      <c r="AL84">
        <v>9.9693499999999986</v>
      </c>
      <c r="AM84">
        <v>4.6363679999999992</v>
      </c>
      <c r="AN84">
        <v>0</v>
      </c>
      <c r="AO84">
        <v>0.51649919999999983</v>
      </c>
      <c r="AP84">
        <v>2.5318531745255801</v>
      </c>
      <c r="AQ84">
        <v>43.145959999999995</v>
      </c>
      <c r="AR84">
        <v>3.8791999999999995</v>
      </c>
      <c r="AS84">
        <v>4.1356000000000002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801.7320419267129</v>
      </c>
      <c r="DN84">
        <v>27.531848134146053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254.80728940371279</v>
      </c>
      <c r="L85">
        <v>9.4229086956521719</v>
      </c>
      <c r="M85">
        <v>63.774255199550311</v>
      </c>
      <c r="N85">
        <v>24.9</v>
      </c>
      <c r="O85">
        <v>73.282950244647026</v>
      </c>
      <c r="P85">
        <v>20.451724137931031</v>
      </c>
      <c r="Q85">
        <v>4.3862182524271844</v>
      </c>
      <c r="R85">
        <v>18.614828006830933</v>
      </c>
      <c r="S85">
        <v>11.586044376434582</v>
      </c>
      <c r="T85">
        <v>0</v>
      </c>
      <c r="U85">
        <v>62.111637068688701</v>
      </c>
      <c r="V85">
        <v>9.1038063872255499</v>
      </c>
      <c r="W85">
        <v>19.859396157365047</v>
      </c>
      <c r="X85">
        <v>43.193468657972232</v>
      </c>
      <c r="Y85">
        <v>0</v>
      </c>
      <c r="Z85">
        <v>0</v>
      </c>
      <c r="AA85">
        <v>0</v>
      </c>
      <c r="AB85">
        <v>11.567504000000001</v>
      </c>
      <c r="AC85">
        <v>0</v>
      </c>
      <c r="AD85">
        <v>4.0033800000000008</v>
      </c>
      <c r="AE85">
        <v>21.712782000000008</v>
      </c>
      <c r="AF85">
        <v>12.303000000000001</v>
      </c>
      <c r="AG85">
        <v>13.91834688</v>
      </c>
      <c r="AH85">
        <v>37.432799999999993</v>
      </c>
      <c r="AI85">
        <v>0</v>
      </c>
      <c r="AJ85">
        <v>0</v>
      </c>
      <c r="AK85">
        <v>11.538180000000001</v>
      </c>
      <c r="AL85">
        <v>9.9693499999999986</v>
      </c>
      <c r="AM85">
        <v>2.3181839999999996</v>
      </c>
      <c r="AN85">
        <v>0</v>
      </c>
      <c r="AO85">
        <v>0.51649919999999983</v>
      </c>
      <c r="AP85">
        <v>2.5318531745255801</v>
      </c>
      <c r="AQ85">
        <v>43.145959999999995</v>
      </c>
      <c r="AR85">
        <v>3.8791999999999995</v>
      </c>
      <c r="AS85">
        <v>4.1356000000000002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768.09070725060917</v>
      </c>
      <c r="DN85">
        <v>26.376458592353575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254.80728940371279</v>
      </c>
      <c r="L86">
        <v>9.4227137305699493</v>
      </c>
      <c r="M86">
        <v>63.774255199550311</v>
      </c>
      <c r="N86">
        <v>24.9</v>
      </c>
      <c r="O86">
        <v>73.282950244647026</v>
      </c>
      <c r="P86">
        <v>20.451724137931031</v>
      </c>
      <c r="Q86">
        <v>4.3862182524271844</v>
      </c>
      <c r="R86">
        <v>18.614828006830933</v>
      </c>
      <c r="S86">
        <v>11.586044376434582</v>
      </c>
      <c r="T86">
        <v>0</v>
      </c>
      <c r="U86">
        <v>62.111637068688701</v>
      </c>
      <c r="V86">
        <v>9.1038063872255499</v>
      </c>
      <c r="W86">
        <v>19.859396157365047</v>
      </c>
      <c r="X86">
        <v>43.193468657972232</v>
      </c>
      <c r="Y86">
        <v>0</v>
      </c>
      <c r="Z86">
        <v>0</v>
      </c>
      <c r="AA86">
        <v>0</v>
      </c>
      <c r="AB86">
        <v>5.7837519999999989</v>
      </c>
      <c r="AC86">
        <v>0</v>
      </c>
      <c r="AD86">
        <v>4.0033800000000008</v>
      </c>
      <c r="AE86">
        <v>21.712782000000008</v>
      </c>
      <c r="AF86">
        <v>12.303000000000001</v>
      </c>
      <c r="AG86">
        <v>13.91834688</v>
      </c>
      <c r="AH86">
        <v>29.1144</v>
      </c>
      <c r="AI86">
        <v>0</v>
      </c>
      <c r="AJ86">
        <v>0</v>
      </c>
      <c r="AK86">
        <v>11.538180000000001</v>
      </c>
      <c r="AL86">
        <v>9.9693499999999986</v>
      </c>
      <c r="AM86">
        <v>1.6391199999999999</v>
      </c>
      <c r="AN86">
        <v>0</v>
      </c>
      <c r="AO86">
        <v>0.51649919999999983</v>
      </c>
      <c r="AP86">
        <v>2.5318531745255801</v>
      </c>
      <c r="AQ86">
        <v>43.145959999999995</v>
      </c>
      <c r="AR86">
        <v>3.8791999999999995</v>
      </c>
      <c r="AS86">
        <v>4.1356000000000002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753.80003920686011</v>
      </c>
      <c r="DN86">
        <v>25.885715671020733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254.80728940371279</v>
      </c>
      <c r="L87">
        <v>9.422770793036749</v>
      </c>
      <c r="M87">
        <v>63.774255199550311</v>
      </c>
      <c r="N87">
        <v>24.9</v>
      </c>
      <c r="O87">
        <v>73.282950244647026</v>
      </c>
      <c r="P87">
        <v>20.451724137931031</v>
      </c>
      <c r="Q87">
        <v>4.3862182524271844</v>
      </c>
      <c r="R87">
        <v>18.614828006830933</v>
      </c>
      <c r="S87">
        <v>11.586044376434582</v>
      </c>
      <c r="T87">
        <v>0</v>
      </c>
      <c r="U87">
        <v>62.111637068688701</v>
      </c>
      <c r="V87">
        <v>9.1038063872255499</v>
      </c>
      <c r="W87">
        <v>19.859396157365047</v>
      </c>
      <c r="X87">
        <v>43.193468657972232</v>
      </c>
      <c r="Y87">
        <v>0</v>
      </c>
      <c r="Z87">
        <v>0</v>
      </c>
      <c r="AA87">
        <v>0</v>
      </c>
      <c r="AB87">
        <v>5.7837519999999989</v>
      </c>
      <c r="AC87">
        <v>0</v>
      </c>
      <c r="AD87">
        <v>4.0033800000000008</v>
      </c>
      <c r="AE87">
        <v>14.475188000000001</v>
      </c>
      <c r="AF87">
        <v>12.303000000000001</v>
      </c>
      <c r="AG87">
        <v>13.91834688</v>
      </c>
      <c r="AH87">
        <v>20.546447999999994</v>
      </c>
      <c r="AI87">
        <v>0</v>
      </c>
      <c r="AJ87">
        <v>0</v>
      </c>
      <c r="AK87">
        <v>11.538180000000001</v>
      </c>
      <c r="AL87">
        <v>9.9693499999999986</v>
      </c>
      <c r="AM87">
        <v>0</v>
      </c>
      <c r="AN87">
        <v>0</v>
      </c>
      <c r="AO87">
        <v>0.51649919999999983</v>
      </c>
      <c r="AP87">
        <v>2.5318531745255801</v>
      </c>
      <c r="AQ87">
        <v>43.145959999999995</v>
      </c>
      <c r="AR87">
        <v>3.8791999999999995</v>
      </c>
      <c r="AS87">
        <v>4.1356000000000002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736.93459137107027</v>
      </c>
      <c r="DN87">
        <v>25.306554569277182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254.80728940371279</v>
      </c>
      <c r="L88">
        <v>9.4227137305699493</v>
      </c>
      <c r="M88">
        <v>63.774255199550311</v>
      </c>
      <c r="N88">
        <v>24.9</v>
      </c>
      <c r="O88">
        <v>73.282950244647026</v>
      </c>
      <c r="P88">
        <v>20.451724137931031</v>
      </c>
      <c r="Q88">
        <v>4.3862182524271844</v>
      </c>
      <c r="R88">
        <v>18.614828006830933</v>
      </c>
      <c r="S88">
        <v>11.586044376434582</v>
      </c>
      <c r="T88">
        <v>0</v>
      </c>
      <c r="U88">
        <v>62.111637068688701</v>
      </c>
      <c r="V88">
        <v>9.1038063872255499</v>
      </c>
      <c r="W88">
        <v>19.859396157365047</v>
      </c>
      <c r="X88">
        <v>43.193468657972232</v>
      </c>
      <c r="Y88">
        <v>0</v>
      </c>
      <c r="Z88">
        <v>0</v>
      </c>
      <c r="AA88">
        <v>0</v>
      </c>
      <c r="AB88">
        <v>5.7837519999999989</v>
      </c>
      <c r="AC88">
        <v>0</v>
      </c>
      <c r="AD88">
        <v>4.0033800000000008</v>
      </c>
      <c r="AE88">
        <v>14.475188000000001</v>
      </c>
      <c r="AF88">
        <v>6.1515000000000004</v>
      </c>
      <c r="AG88">
        <v>13.91834688</v>
      </c>
      <c r="AH88">
        <v>20.546447999999994</v>
      </c>
      <c r="AI88">
        <v>0</v>
      </c>
      <c r="AJ88">
        <v>0</v>
      </c>
      <c r="AK88">
        <v>11.538180000000001</v>
      </c>
      <c r="AL88">
        <v>9.9693499999999986</v>
      </c>
      <c r="AM88">
        <v>0</v>
      </c>
      <c r="AN88">
        <v>0</v>
      </c>
      <c r="AO88">
        <v>0.51649919999999983</v>
      </c>
      <c r="AP88">
        <v>2.5318531745255801</v>
      </c>
      <c r="AQ88">
        <v>43.145959999999995</v>
      </c>
      <c r="AR88">
        <v>5.8187999999999986</v>
      </c>
      <c r="AS88">
        <v>4.1356000000000002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732.8624710703416</v>
      </c>
      <c r="DN88">
        <v>25.166717807539126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255.2735591821793</v>
      </c>
      <c r="L89">
        <v>9.4227137305699493</v>
      </c>
      <c r="M89">
        <v>63.774255199550311</v>
      </c>
      <c r="N89">
        <v>24.9</v>
      </c>
      <c r="O89">
        <v>73.282950244647026</v>
      </c>
      <c r="P89">
        <v>20.451724137931031</v>
      </c>
      <c r="Q89">
        <v>4.3862182524271844</v>
      </c>
      <c r="R89">
        <v>19.256789897754935</v>
      </c>
      <c r="S89">
        <v>11.586044376434582</v>
      </c>
      <c r="T89">
        <v>0</v>
      </c>
      <c r="U89">
        <v>62.111637068688701</v>
      </c>
      <c r="V89">
        <v>9.1038063872255499</v>
      </c>
      <c r="W89">
        <v>19.859396157365047</v>
      </c>
      <c r="X89">
        <v>43.193468657972232</v>
      </c>
      <c r="Y89">
        <v>0</v>
      </c>
      <c r="Z89">
        <v>0</v>
      </c>
      <c r="AA89">
        <v>0</v>
      </c>
      <c r="AB89">
        <v>5.7837519999999989</v>
      </c>
      <c r="AC89">
        <v>0</v>
      </c>
      <c r="AD89">
        <v>0</v>
      </c>
      <c r="AE89">
        <v>14.475188000000001</v>
      </c>
      <c r="AF89">
        <v>6.1515000000000004</v>
      </c>
      <c r="AG89">
        <v>13.91834688</v>
      </c>
      <c r="AH89">
        <v>20.546447999999994</v>
      </c>
      <c r="AI89">
        <v>0</v>
      </c>
      <c r="AJ89">
        <v>0</v>
      </c>
      <c r="AK89">
        <v>11.538180000000001</v>
      </c>
      <c r="AL89">
        <v>9.9693499999999986</v>
      </c>
      <c r="AM89">
        <v>0</v>
      </c>
      <c r="AN89">
        <v>0</v>
      </c>
      <c r="AO89">
        <v>0.51649919999999983</v>
      </c>
      <c r="AP89">
        <v>2.5318531745255801</v>
      </c>
      <c r="AQ89">
        <v>43.145959999999995</v>
      </c>
      <c r="AR89">
        <v>21.820499999999996</v>
      </c>
      <c r="AS89">
        <v>4.1356000000000002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745.53388498509457</v>
      </c>
      <c r="DN89">
        <v>25.601855562176706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254.80969472749396</v>
      </c>
      <c r="L90">
        <v>9.4227137305699493</v>
      </c>
      <c r="M90">
        <v>63.774255199550311</v>
      </c>
      <c r="N90">
        <v>24.9</v>
      </c>
      <c r="O90">
        <v>73.282950244647026</v>
      </c>
      <c r="P90">
        <v>20.451724137931031</v>
      </c>
      <c r="Q90">
        <v>4.3862182524271844</v>
      </c>
      <c r="R90">
        <v>18.616605478678341</v>
      </c>
      <c r="S90">
        <v>11.586044376434582</v>
      </c>
      <c r="T90">
        <v>0</v>
      </c>
      <c r="U90">
        <v>62.111637068688701</v>
      </c>
      <c r="V90">
        <v>9.1038063872255499</v>
      </c>
      <c r="W90">
        <v>19.859396157365047</v>
      </c>
      <c r="X90">
        <v>43.193468657972232</v>
      </c>
      <c r="Y90">
        <v>0</v>
      </c>
      <c r="Z90">
        <v>0</v>
      </c>
      <c r="AA90">
        <v>0</v>
      </c>
      <c r="AB90">
        <v>5.7837519999999989</v>
      </c>
      <c r="AC90">
        <v>0</v>
      </c>
      <c r="AD90">
        <v>0</v>
      </c>
      <c r="AE90">
        <v>14.475188000000001</v>
      </c>
      <c r="AF90">
        <v>6.1515000000000004</v>
      </c>
      <c r="AG90">
        <v>13.91834688</v>
      </c>
      <c r="AH90">
        <v>9.1502399999999984</v>
      </c>
      <c r="AI90">
        <v>0</v>
      </c>
      <c r="AJ90">
        <v>0</v>
      </c>
      <c r="AK90">
        <v>11.538180000000001</v>
      </c>
      <c r="AL90">
        <v>9.9693499999999986</v>
      </c>
      <c r="AM90">
        <v>0</v>
      </c>
      <c r="AN90">
        <v>0</v>
      </c>
      <c r="AO90">
        <v>0.51649919999999983</v>
      </c>
      <c r="AP90">
        <v>2.5318531745255801</v>
      </c>
      <c r="AQ90">
        <v>32.359470000000002</v>
      </c>
      <c r="AR90">
        <v>21.820499999999996</v>
      </c>
      <c r="AS90">
        <v>4.1356000000000002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723.02025815380705</v>
      </c>
      <c r="DN90">
        <v>24.828735519702491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254.80667676767675</v>
      </c>
      <c r="L91">
        <v>9.4230604067332244</v>
      </c>
      <c r="M91">
        <v>63.774255199550311</v>
      </c>
      <c r="N91">
        <v>24.9</v>
      </c>
      <c r="O91">
        <v>73.282950244647026</v>
      </c>
      <c r="P91">
        <v>20.451724137931031</v>
      </c>
      <c r="Q91">
        <v>4.3862182524271844</v>
      </c>
      <c r="R91">
        <v>18.616605478678341</v>
      </c>
      <c r="S91">
        <v>11.586044376434582</v>
      </c>
      <c r="T91">
        <v>0</v>
      </c>
      <c r="U91">
        <v>62.111637068688701</v>
      </c>
      <c r="V91">
        <v>9.1038063872255499</v>
      </c>
      <c r="W91">
        <v>19.859396157365047</v>
      </c>
      <c r="X91">
        <v>43.193468657972232</v>
      </c>
      <c r="Y91">
        <v>0</v>
      </c>
      <c r="Z91">
        <v>0</v>
      </c>
      <c r="AA91">
        <v>0</v>
      </c>
      <c r="AB91">
        <v>5.7837519999999989</v>
      </c>
      <c r="AC91">
        <v>0</v>
      </c>
      <c r="AD91">
        <v>0</v>
      </c>
      <c r="AE91">
        <v>7.2375940000000005</v>
      </c>
      <c r="AF91">
        <v>6.1515000000000004</v>
      </c>
      <c r="AG91">
        <v>13.91834688</v>
      </c>
      <c r="AH91">
        <v>9.1502399999999984</v>
      </c>
      <c r="AI91">
        <v>0</v>
      </c>
      <c r="AJ91">
        <v>0</v>
      </c>
      <c r="AK91">
        <v>11.538180000000001</v>
      </c>
      <c r="AL91">
        <v>9.9693499999999986</v>
      </c>
      <c r="AM91">
        <v>0</v>
      </c>
      <c r="AN91">
        <v>0</v>
      </c>
      <c r="AO91">
        <v>0.51649919999999983</v>
      </c>
      <c r="AP91">
        <v>2.5318531745255801</v>
      </c>
      <c r="AQ91">
        <v>32.315799999999996</v>
      </c>
      <c r="AR91">
        <v>3.8791999999999995</v>
      </c>
      <c r="AS91">
        <v>4.1356000000000002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698.63250118905614</v>
      </c>
      <c r="DN91">
        <v>23.991257200799438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254.80728940371279</v>
      </c>
      <c r="L92">
        <v>9.4230604067332244</v>
      </c>
      <c r="M92">
        <v>63.774255199550311</v>
      </c>
      <c r="N92">
        <v>24.9</v>
      </c>
      <c r="O92">
        <v>73.282950244647026</v>
      </c>
      <c r="P92">
        <v>20.451724137931031</v>
      </c>
      <c r="Q92">
        <v>4.3862182524271844</v>
      </c>
      <c r="R92">
        <v>18.616605478678341</v>
      </c>
      <c r="S92">
        <v>11.586044376434582</v>
      </c>
      <c r="T92">
        <v>0</v>
      </c>
      <c r="U92">
        <v>62.111637068688701</v>
      </c>
      <c r="V92">
        <v>9.1038063872255499</v>
      </c>
      <c r="W92">
        <v>19.859396157365047</v>
      </c>
      <c r="X92">
        <v>43.193468657972232</v>
      </c>
      <c r="Y92">
        <v>0</v>
      </c>
      <c r="Z92">
        <v>0</v>
      </c>
      <c r="AA92">
        <v>0</v>
      </c>
      <c r="AB92">
        <v>5.7837519999999989</v>
      </c>
      <c r="AC92">
        <v>0</v>
      </c>
      <c r="AD92">
        <v>0</v>
      </c>
      <c r="AE92">
        <v>7.2375940000000005</v>
      </c>
      <c r="AF92">
        <v>6.1515000000000004</v>
      </c>
      <c r="AG92">
        <v>13.91834688</v>
      </c>
      <c r="AH92">
        <v>9.1502399999999984</v>
      </c>
      <c r="AI92">
        <v>0</v>
      </c>
      <c r="AJ92">
        <v>0</v>
      </c>
      <c r="AK92">
        <v>11.538180000000001</v>
      </c>
      <c r="AL92">
        <v>9.9693499999999986</v>
      </c>
      <c r="AM92">
        <v>0</v>
      </c>
      <c r="AN92">
        <v>0</v>
      </c>
      <c r="AO92">
        <v>0.51649919999999983</v>
      </c>
      <c r="AP92">
        <v>2.5318531745255801</v>
      </c>
      <c r="AQ92">
        <v>32.315799999999996</v>
      </c>
      <c r="AR92">
        <v>3.8791999999999995</v>
      </c>
      <c r="AS92">
        <v>4.1356000000000002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698.63309353288491</v>
      </c>
      <c r="DN92">
        <v>23.991277493006706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254.79641276634939</v>
      </c>
      <c r="L93">
        <v>9.4230604067332244</v>
      </c>
      <c r="M93">
        <v>63.774255199550311</v>
      </c>
      <c r="N93">
        <v>24.9</v>
      </c>
      <c r="O93">
        <v>73.282950244647026</v>
      </c>
      <c r="P93">
        <v>20.451724137931031</v>
      </c>
      <c r="Q93">
        <v>4.3862182524271844</v>
      </c>
      <c r="R93">
        <v>18.618135048231512</v>
      </c>
      <c r="S93">
        <v>11.586044376434582</v>
      </c>
      <c r="T93">
        <v>0</v>
      </c>
      <c r="U93">
        <v>62.111637068688701</v>
      </c>
      <c r="V93">
        <v>15.277202824269731</v>
      </c>
      <c r="W93">
        <v>19.859396157365047</v>
      </c>
      <c r="X93">
        <v>43.193468657972232</v>
      </c>
      <c r="Y93">
        <v>0</v>
      </c>
      <c r="Z93">
        <v>0</v>
      </c>
      <c r="AA93">
        <v>0</v>
      </c>
      <c r="AB93">
        <v>5.7837519999999989</v>
      </c>
      <c r="AC93">
        <v>0</v>
      </c>
      <c r="AD93">
        <v>0</v>
      </c>
      <c r="AE93">
        <v>7.2375940000000005</v>
      </c>
      <c r="AF93">
        <v>6.1515000000000004</v>
      </c>
      <c r="AG93">
        <v>13.91834688</v>
      </c>
      <c r="AH93">
        <v>9.1502399999999984</v>
      </c>
      <c r="AI93">
        <v>0</v>
      </c>
      <c r="AJ93">
        <v>0</v>
      </c>
      <c r="AK93">
        <v>11.538180000000001</v>
      </c>
      <c r="AL93">
        <v>9.9693499999999986</v>
      </c>
      <c r="AM93">
        <v>0</v>
      </c>
      <c r="AN93">
        <v>0</v>
      </c>
      <c r="AO93">
        <v>0.51649919999999983</v>
      </c>
      <c r="AP93">
        <v>2.5318531745255801</v>
      </c>
      <c r="AQ93">
        <v>21.572980000000001</v>
      </c>
      <c r="AR93">
        <v>2.9093999999999993</v>
      </c>
      <c r="AS93">
        <v>4.1356000000000002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693.26873592141158</v>
      </c>
      <c r="DN93">
        <v>23.807064473714064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254.79641276634939</v>
      </c>
      <c r="L94">
        <v>9.4230604067332244</v>
      </c>
      <c r="M94">
        <v>63.774255199550311</v>
      </c>
      <c r="N94">
        <v>24.9</v>
      </c>
      <c r="O94">
        <v>73.282950244647026</v>
      </c>
      <c r="P94">
        <v>20.451724137931031</v>
      </c>
      <c r="Q94">
        <v>4.3862182524271844</v>
      </c>
      <c r="R94">
        <v>18.618135048231512</v>
      </c>
      <c r="S94">
        <v>11.586044376434582</v>
      </c>
      <c r="T94">
        <v>0</v>
      </c>
      <c r="U94">
        <v>62.111637068688701</v>
      </c>
      <c r="V94">
        <v>15.277202824269731</v>
      </c>
      <c r="W94">
        <v>19.859396157365047</v>
      </c>
      <c r="X94">
        <v>43.193468657972232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7.2375940000000005</v>
      </c>
      <c r="AF94">
        <v>6.1515000000000004</v>
      </c>
      <c r="AG94">
        <v>13.91834688</v>
      </c>
      <c r="AH94">
        <v>9.1502399999999984</v>
      </c>
      <c r="AI94">
        <v>0</v>
      </c>
      <c r="AJ94">
        <v>0</v>
      </c>
      <c r="AK94">
        <v>11.538180000000001</v>
      </c>
      <c r="AL94">
        <v>9.9693499999999986</v>
      </c>
      <c r="AM94">
        <v>0</v>
      </c>
      <c r="AN94">
        <v>0</v>
      </c>
      <c r="AO94">
        <v>0.51649919999999983</v>
      </c>
      <c r="AP94">
        <v>2.5318531745255801</v>
      </c>
      <c r="AQ94">
        <v>21.572980000000001</v>
      </c>
      <c r="AR94">
        <v>2.9093999999999993</v>
      </c>
      <c r="AS94">
        <v>4.1356000000000002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687.67700434376707</v>
      </c>
      <c r="DN94">
        <v>23.615044051358474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254.79641276634939</v>
      </c>
      <c r="L95">
        <v>9.4230604067332244</v>
      </c>
      <c r="M95">
        <v>63.774255199550311</v>
      </c>
      <c r="N95">
        <v>24.9</v>
      </c>
      <c r="O95">
        <v>73.282950244647026</v>
      </c>
      <c r="P95">
        <v>20.451724137931031</v>
      </c>
      <c r="Q95">
        <v>4.3862182524271844</v>
      </c>
      <c r="R95">
        <v>18.618135048231512</v>
      </c>
      <c r="S95">
        <v>11.586044376434582</v>
      </c>
      <c r="T95">
        <v>0</v>
      </c>
      <c r="U95">
        <v>62.111637068688701</v>
      </c>
      <c r="V95">
        <v>15.277202824269731</v>
      </c>
      <c r="W95">
        <v>19.859396157365047</v>
      </c>
      <c r="X95">
        <v>43.193468657972232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7.2375940000000005</v>
      </c>
      <c r="AF95">
        <v>6.1515000000000004</v>
      </c>
      <c r="AG95">
        <v>13.91834688</v>
      </c>
      <c r="AH95">
        <v>9.1502399999999984</v>
      </c>
      <c r="AI95">
        <v>0</v>
      </c>
      <c r="AJ95">
        <v>0</v>
      </c>
      <c r="AK95">
        <v>11.538180000000001</v>
      </c>
      <c r="AL95">
        <v>9.9693499999999986</v>
      </c>
      <c r="AM95">
        <v>0</v>
      </c>
      <c r="AN95">
        <v>0</v>
      </c>
      <c r="AO95">
        <v>0.51649919999999983</v>
      </c>
      <c r="AP95">
        <v>2.5318531745255801</v>
      </c>
      <c r="AQ95">
        <v>21.572980000000001</v>
      </c>
      <c r="AR95">
        <v>2.9093999999999993</v>
      </c>
      <c r="AS95">
        <v>4.1356000000000002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687.67700434376707</v>
      </c>
      <c r="DN95">
        <v>23.615044051358474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254.79641276634939</v>
      </c>
      <c r="L96">
        <v>9.4230604067332244</v>
      </c>
      <c r="M96">
        <v>63.774255199550311</v>
      </c>
      <c r="N96">
        <v>24.9</v>
      </c>
      <c r="O96">
        <v>73.282950244647026</v>
      </c>
      <c r="P96">
        <v>20.451724137931031</v>
      </c>
      <c r="Q96">
        <v>4.3862182524271844</v>
      </c>
      <c r="R96">
        <v>18.618135048231512</v>
      </c>
      <c r="S96">
        <v>11.586044376434582</v>
      </c>
      <c r="T96">
        <v>0</v>
      </c>
      <c r="U96">
        <v>62.111637068688701</v>
      </c>
      <c r="V96">
        <v>15.277202824269731</v>
      </c>
      <c r="W96">
        <v>19.859396157365047</v>
      </c>
      <c r="X96">
        <v>43.193468657972232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7.2375940000000005</v>
      </c>
      <c r="AF96">
        <v>6.1515000000000004</v>
      </c>
      <c r="AG96">
        <v>13.91834688</v>
      </c>
      <c r="AH96">
        <v>9.1502399999999984</v>
      </c>
      <c r="AI96">
        <v>0</v>
      </c>
      <c r="AJ96">
        <v>0</v>
      </c>
      <c r="AK96">
        <v>11.538180000000001</v>
      </c>
      <c r="AL96">
        <v>9.9693499999999986</v>
      </c>
      <c r="AM96">
        <v>0</v>
      </c>
      <c r="AN96">
        <v>0</v>
      </c>
      <c r="AO96">
        <v>0.51649919999999983</v>
      </c>
      <c r="AP96">
        <v>2.5318531745255801</v>
      </c>
      <c r="AQ96">
        <v>21.572980000000001</v>
      </c>
      <c r="AR96">
        <v>2.9093999999999993</v>
      </c>
      <c r="AS96">
        <v>3.9583600000000008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687.50564862744238</v>
      </c>
      <c r="DN96">
        <v>23.609159767683185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254.79641276634939</v>
      </c>
      <c r="L97">
        <v>9.4230604067332244</v>
      </c>
      <c r="M97">
        <v>63.774255199550311</v>
      </c>
      <c r="N97">
        <v>24.9</v>
      </c>
      <c r="O97">
        <v>73.282950244647026</v>
      </c>
      <c r="P97">
        <v>20.451724137931031</v>
      </c>
      <c r="Q97">
        <v>4.3846207593423019</v>
      </c>
      <c r="R97">
        <v>18.618135048231512</v>
      </c>
      <c r="S97">
        <v>11.592496099491239</v>
      </c>
      <c r="T97">
        <v>0</v>
      </c>
      <c r="U97">
        <v>62.111637068688701</v>
      </c>
      <c r="V97">
        <v>15.277202824269731</v>
      </c>
      <c r="W97">
        <v>19.859396157365047</v>
      </c>
      <c r="X97">
        <v>43.193468657972232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7.2375940000000005</v>
      </c>
      <c r="AF97">
        <v>6.1515000000000004</v>
      </c>
      <c r="AG97">
        <v>13.91834688</v>
      </c>
      <c r="AH97">
        <v>9.1502399999999984</v>
      </c>
      <c r="AI97">
        <v>0</v>
      </c>
      <c r="AJ97">
        <v>0</v>
      </c>
      <c r="AK97">
        <v>11.538180000000001</v>
      </c>
      <c r="AL97">
        <v>9.5358999999999998</v>
      </c>
      <c r="AM97">
        <v>0</v>
      </c>
      <c r="AN97">
        <v>0</v>
      </c>
      <c r="AO97">
        <v>0.51649919999999983</v>
      </c>
      <c r="AP97">
        <v>2.2505361551338487</v>
      </c>
      <c r="AQ97">
        <v>21.572980000000001</v>
      </c>
      <c r="AR97">
        <v>2.9093999999999993</v>
      </c>
      <c r="AS97">
        <v>3.9583600000000008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686.81932142405788</v>
      </c>
      <c r="DN97">
        <v>23.585574181647651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254.79641276634939</v>
      </c>
      <c r="L98">
        <v>9.4230604067332244</v>
      </c>
      <c r="M98">
        <v>63.774255199550311</v>
      </c>
      <c r="N98">
        <v>24.9</v>
      </c>
      <c r="O98">
        <v>73.282950244647026</v>
      </c>
      <c r="P98">
        <v>20.451724137931031</v>
      </c>
      <c r="Q98">
        <v>4.3824513432835825</v>
      </c>
      <c r="R98">
        <v>18.618135048231512</v>
      </c>
      <c r="S98">
        <v>11.592496099491239</v>
      </c>
      <c r="T98">
        <v>0</v>
      </c>
      <c r="U98">
        <v>62.111637068688701</v>
      </c>
      <c r="V98">
        <v>15.277202824269731</v>
      </c>
      <c r="W98">
        <v>19.859396157365047</v>
      </c>
      <c r="X98">
        <v>43.193468657972232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7.2375940000000005</v>
      </c>
      <c r="AF98">
        <v>6.1515000000000004</v>
      </c>
      <c r="AG98">
        <v>13.91834688</v>
      </c>
      <c r="AH98">
        <v>9.1502399999999984</v>
      </c>
      <c r="AI98">
        <v>0</v>
      </c>
      <c r="AJ98">
        <v>0</v>
      </c>
      <c r="AK98">
        <v>11.538180000000001</v>
      </c>
      <c r="AL98">
        <v>9.5358999999999998</v>
      </c>
      <c r="AM98">
        <v>0</v>
      </c>
      <c r="AN98">
        <v>0</v>
      </c>
      <c r="AO98">
        <v>0.51649919999999983</v>
      </c>
      <c r="AP98">
        <v>2.2505361551338487</v>
      </c>
      <c r="AQ98">
        <v>21.572980000000001</v>
      </c>
      <c r="AR98">
        <v>2.9093999999999993</v>
      </c>
      <c r="AS98">
        <v>3.9583600000000008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686.8172243565524</v>
      </c>
      <c r="DN98">
        <v>23.585501833094455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6.1183774920681859</v>
      </c>
      <c r="L99">
        <f t="shared" si="2"/>
        <v>0.22599548910419437</v>
      </c>
      <c r="M99">
        <f t="shared" si="2"/>
        <v>1.530414798776643</v>
      </c>
      <c r="N99">
        <f t="shared" si="2"/>
        <v>0.59760000000000102</v>
      </c>
      <c r="O99">
        <f t="shared" si="2"/>
        <v>1.7587908058715245</v>
      </c>
      <c r="P99">
        <f t="shared" si="2"/>
        <v>0.48345989040683618</v>
      </c>
      <c r="Q99">
        <f t="shared" si="2"/>
        <v>0.11095015083676354</v>
      </c>
      <c r="R99">
        <f t="shared" si="2"/>
        <v>0.44822573461690324</v>
      </c>
      <c r="S99">
        <f t="shared" si="2"/>
        <v>0.28803593023747814</v>
      </c>
      <c r="T99">
        <f t="shared" si="2"/>
        <v>0</v>
      </c>
      <c r="U99">
        <f t="shared" si="2"/>
        <v>1.4846513999794066</v>
      </c>
      <c r="V99">
        <f t="shared" si="2"/>
        <v>0.26545016942930311</v>
      </c>
      <c r="W99">
        <f t="shared" si="2"/>
        <v>0.51610122490477495</v>
      </c>
      <c r="X99">
        <f t="shared" si="2"/>
        <v>1.0366259539335281</v>
      </c>
      <c r="Y99">
        <f t="shared" si="2"/>
        <v>0</v>
      </c>
      <c r="Z99">
        <f t="shared" si="2"/>
        <v>3.0570567999999996E-2</v>
      </c>
      <c r="AA99">
        <f t="shared" si="2"/>
        <v>6.2457647079865911E-2</v>
      </c>
      <c r="AB99">
        <f t="shared" si="2"/>
        <v>0.10989128799999992</v>
      </c>
      <c r="AC99">
        <f t="shared" si="2"/>
        <v>2.7818463312156434E-2</v>
      </c>
      <c r="AD99">
        <f t="shared" si="2"/>
        <v>7.374341999999999E-2</v>
      </c>
      <c r="AE99">
        <f t="shared" si="2"/>
        <v>0.28407556449999954</v>
      </c>
      <c r="AF99">
        <f t="shared" si="2"/>
        <v>0.23191155000000027</v>
      </c>
      <c r="AG99">
        <f t="shared" si="2"/>
        <v>0.3340403251199992</v>
      </c>
      <c r="AH99">
        <f t="shared" si="2"/>
        <v>0.45460055999999999</v>
      </c>
      <c r="AI99">
        <f t="shared" si="2"/>
        <v>3.4621149299999994E-2</v>
      </c>
      <c r="AJ99">
        <f t="shared" si="2"/>
        <v>0</v>
      </c>
      <c r="AK99">
        <f t="shared" si="2"/>
        <v>0.27691632000000022</v>
      </c>
      <c r="AL99">
        <f t="shared" si="2"/>
        <v>0.3752593375000004</v>
      </c>
      <c r="AM99">
        <f t="shared" si="2"/>
        <v>2.9274683200000005E-2</v>
      </c>
      <c r="AN99">
        <f t="shared" si="2"/>
        <v>0</v>
      </c>
      <c r="AO99">
        <f t="shared" si="2"/>
        <v>1.3493541599999971E-2</v>
      </c>
      <c r="AP99">
        <f t="shared" si="2"/>
        <v>6.5406207008577577E-2</v>
      </c>
      <c r="AQ99">
        <f t="shared" si="2"/>
        <v>0.45504139999999998</v>
      </c>
      <c r="AR99">
        <f t="shared" si="2"/>
        <v>0.14988259000000007</v>
      </c>
      <c r="AS99">
        <f t="shared" si="2"/>
        <v>0.12963924356080897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17.651730859109758</v>
      </c>
      <c r="DN99">
        <f t="shared" ref="DN99" si="4">SUM(DN3:DN98)/4000</f>
        <v>0.35159203923718696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82.077447487962189</v>
      </c>
      <c r="L3">
        <v>30.999224372827207</v>
      </c>
      <c r="M3">
        <v>0</v>
      </c>
      <c r="N3">
        <v>14.4</v>
      </c>
      <c r="O3">
        <v>50.382674755352973</v>
      </c>
      <c r="P3">
        <v>51.3</v>
      </c>
      <c r="Q3">
        <v>1.0030656429942417</v>
      </c>
      <c r="R3">
        <v>10.765575530617221</v>
      </c>
      <c r="S3">
        <v>2.068527560050569</v>
      </c>
      <c r="T3">
        <v>0</v>
      </c>
      <c r="U3">
        <v>289.88309184461667</v>
      </c>
      <c r="V3">
        <v>5.2652544910179637</v>
      </c>
      <c r="W3">
        <v>11.491175663311985</v>
      </c>
      <c r="X3">
        <v>24.978029028186793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4.1858595999999988</v>
      </c>
      <c r="AF3">
        <v>0</v>
      </c>
      <c r="AG3">
        <v>0</v>
      </c>
      <c r="AH3">
        <v>5.2918799999999999</v>
      </c>
      <c r="AI3">
        <v>0</v>
      </c>
      <c r="AJ3">
        <v>0</v>
      </c>
      <c r="AK3">
        <v>6.6716099999999994</v>
      </c>
      <c r="AL3">
        <v>0.59020000000000006</v>
      </c>
      <c r="AM3">
        <v>0</v>
      </c>
      <c r="AN3">
        <v>0</v>
      </c>
      <c r="AO3">
        <v>0.67208400000000001</v>
      </c>
      <c r="AP3">
        <v>1.3013575663412231</v>
      </c>
      <c r="AQ3">
        <v>0</v>
      </c>
      <c r="AR3">
        <v>12.618</v>
      </c>
      <c r="AS3">
        <v>8.1023902983942921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593.66099618593114</v>
      </c>
      <c r="DN3">
        <v>20.386451655742192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82.077447487962189</v>
      </c>
      <c r="L4">
        <v>30.999498891209338</v>
      </c>
      <c r="M4">
        <v>0</v>
      </c>
      <c r="N4">
        <v>14.4</v>
      </c>
      <c r="O4">
        <v>50.382674755352973</v>
      </c>
      <c r="P4">
        <v>51.3</v>
      </c>
      <c r="Q4">
        <v>1.0030656429942417</v>
      </c>
      <c r="R4">
        <v>10.765575530617221</v>
      </c>
      <c r="S4">
        <v>1.9961693302891934</v>
      </c>
      <c r="T4">
        <v>0</v>
      </c>
      <c r="U4">
        <v>289.88309184461667</v>
      </c>
      <c r="V4">
        <v>5.2652544910179637</v>
      </c>
      <c r="W4">
        <v>11.491175663311985</v>
      </c>
      <c r="X4">
        <v>24.978029028186793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4.1858595999999988</v>
      </c>
      <c r="AF4">
        <v>0</v>
      </c>
      <c r="AG4">
        <v>0</v>
      </c>
      <c r="AH4">
        <v>5.2918799999999999</v>
      </c>
      <c r="AI4">
        <v>0</v>
      </c>
      <c r="AJ4">
        <v>0</v>
      </c>
      <c r="AK4">
        <v>6.6716099999999994</v>
      </c>
      <c r="AL4">
        <v>0.59020000000000006</v>
      </c>
      <c r="AM4">
        <v>0</v>
      </c>
      <c r="AN4">
        <v>0</v>
      </c>
      <c r="AO4">
        <v>0.67208400000000001</v>
      </c>
      <c r="AP4">
        <v>1.3013575663412231</v>
      </c>
      <c r="AQ4">
        <v>0</v>
      </c>
      <c r="AR4">
        <v>12.618</v>
      </c>
      <c r="AS4">
        <v>8.1023902983942921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593.59130557484093</v>
      </c>
      <c r="DN4">
        <v>20.384058555453301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82.077447487962189</v>
      </c>
      <c r="L5">
        <v>30.999085811491931</v>
      </c>
      <c r="M5">
        <v>0</v>
      </c>
      <c r="N5">
        <v>14.4</v>
      </c>
      <c r="O5">
        <v>50.382674755352973</v>
      </c>
      <c r="P5">
        <v>51.3</v>
      </c>
      <c r="Q5">
        <v>1.0030656429942417</v>
      </c>
      <c r="R5">
        <v>2.9990053763440856</v>
      </c>
      <c r="S5">
        <v>1.9961693302891934</v>
      </c>
      <c r="T5">
        <v>0</v>
      </c>
      <c r="U5">
        <v>289.88309184461667</v>
      </c>
      <c r="V5">
        <v>5.2652544910179637</v>
      </c>
      <c r="W5">
        <v>11.491175663311985</v>
      </c>
      <c r="X5">
        <v>24.978029028186793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4.1858595999999988</v>
      </c>
      <c r="AF5">
        <v>0</v>
      </c>
      <c r="AG5">
        <v>0</v>
      </c>
      <c r="AH5">
        <v>5.2918799999999999</v>
      </c>
      <c r="AI5">
        <v>0</v>
      </c>
      <c r="AJ5">
        <v>0</v>
      </c>
      <c r="AK5">
        <v>6.6716099999999994</v>
      </c>
      <c r="AL5">
        <v>6.1971000000000016</v>
      </c>
      <c r="AM5">
        <v>0</v>
      </c>
      <c r="AN5">
        <v>0</v>
      </c>
      <c r="AO5">
        <v>0.67208400000000001</v>
      </c>
      <c r="AP5">
        <v>1.3013575663412231</v>
      </c>
      <c r="AQ5">
        <v>0</v>
      </c>
      <c r="AR5">
        <v>2.5796800000000006</v>
      </c>
      <c r="AS5">
        <v>8.1023902983942921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581.79788930372138</v>
      </c>
      <c r="DN5">
        <v>19.979071592582276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40.949842631081722</v>
      </c>
      <c r="L6">
        <v>30.998751190373124</v>
      </c>
      <c r="M6">
        <v>0</v>
      </c>
      <c r="N6">
        <v>14.4</v>
      </c>
      <c r="O6">
        <v>50.382674755352973</v>
      </c>
      <c r="P6">
        <v>51.3</v>
      </c>
      <c r="Q6">
        <v>1.0030656429942417</v>
      </c>
      <c r="R6">
        <v>2.9990053763440856</v>
      </c>
      <c r="S6">
        <v>1.9961693302891934</v>
      </c>
      <c r="T6">
        <v>0</v>
      </c>
      <c r="U6">
        <v>289.88309184461667</v>
      </c>
      <c r="V6">
        <v>5.2652544910179637</v>
      </c>
      <c r="W6">
        <v>11.491175663311985</v>
      </c>
      <c r="X6">
        <v>24.978029028186793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4.1858595999999988</v>
      </c>
      <c r="AF6">
        <v>0</v>
      </c>
      <c r="AG6">
        <v>0</v>
      </c>
      <c r="AH6">
        <v>5.2918799999999999</v>
      </c>
      <c r="AI6">
        <v>0</v>
      </c>
      <c r="AJ6">
        <v>0</v>
      </c>
      <c r="AK6">
        <v>6.6716099999999994</v>
      </c>
      <c r="AL6">
        <v>18.001100000000005</v>
      </c>
      <c r="AM6">
        <v>0</v>
      </c>
      <c r="AN6">
        <v>0</v>
      </c>
      <c r="AO6">
        <v>0.67208400000000001</v>
      </c>
      <c r="AP6">
        <v>1.3013575663412231</v>
      </c>
      <c r="AQ6">
        <v>0</v>
      </c>
      <c r="AR6">
        <v>2.5796800000000006</v>
      </c>
      <c r="AS6">
        <v>8.1023902983942921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553.44750458224019</v>
      </c>
      <c r="DN6">
        <v>19.00551683606411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39.999362221531449</v>
      </c>
      <c r="L7">
        <v>30.998751190373124</v>
      </c>
      <c r="M7">
        <v>0</v>
      </c>
      <c r="N7">
        <v>14.4</v>
      </c>
      <c r="O7">
        <v>50.382674755352973</v>
      </c>
      <c r="P7">
        <v>51.3</v>
      </c>
      <c r="Q7">
        <v>1.0030656429942417</v>
      </c>
      <c r="R7">
        <v>2.9990053763440856</v>
      </c>
      <c r="S7">
        <v>1.9961693302891934</v>
      </c>
      <c r="T7">
        <v>0</v>
      </c>
      <c r="U7">
        <v>289.88309184461667</v>
      </c>
      <c r="V7">
        <v>5.2652544910179637</v>
      </c>
      <c r="W7">
        <v>11.491175663311985</v>
      </c>
      <c r="X7">
        <v>24.978029028186793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4.1858595999999988</v>
      </c>
      <c r="AF7">
        <v>0</v>
      </c>
      <c r="AG7">
        <v>0</v>
      </c>
      <c r="AH7">
        <v>5.2918799999999999</v>
      </c>
      <c r="AI7">
        <v>0</v>
      </c>
      <c r="AJ7">
        <v>0</v>
      </c>
      <c r="AK7">
        <v>6.6716099999999994</v>
      </c>
      <c r="AL7">
        <v>18.001100000000005</v>
      </c>
      <c r="AM7">
        <v>0</v>
      </c>
      <c r="AN7">
        <v>0</v>
      </c>
      <c r="AO7">
        <v>0.67208400000000001</v>
      </c>
      <c r="AP7">
        <v>3.0907242200604053</v>
      </c>
      <c r="AQ7">
        <v>0</v>
      </c>
      <c r="AR7">
        <v>2.5796800000000006</v>
      </c>
      <c r="AS7">
        <v>8.1023902983942921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554.25843502925363</v>
      </c>
      <c r="DN7">
        <v>19.033472633219628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39.999362221531449</v>
      </c>
      <c r="L8">
        <v>30.998751190373124</v>
      </c>
      <c r="M8">
        <v>0</v>
      </c>
      <c r="N8">
        <v>14.4</v>
      </c>
      <c r="O8">
        <v>50.382674755352973</v>
      </c>
      <c r="P8">
        <v>51.3</v>
      </c>
      <c r="Q8">
        <v>1.0030656429942417</v>
      </c>
      <c r="R8">
        <v>2.9990053763440856</v>
      </c>
      <c r="S8">
        <v>1.9961693302891934</v>
      </c>
      <c r="T8">
        <v>0</v>
      </c>
      <c r="U8">
        <v>289.88309184461667</v>
      </c>
      <c r="V8">
        <v>5.2652544910179637</v>
      </c>
      <c r="W8">
        <v>11.491175663311985</v>
      </c>
      <c r="X8">
        <v>24.978029028186793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4.1858595999999988</v>
      </c>
      <c r="AF8">
        <v>0</v>
      </c>
      <c r="AG8">
        <v>0</v>
      </c>
      <c r="AH8">
        <v>5.2918799999999999</v>
      </c>
      <c r="AI8">
        <v>0</v>
      </c>
      <c r="AJ8">
        <v>0</v>
      </c>
      <c r="AK8">
        <v>6.6716099999999994</v>
      </c>
      <c r="AL8">
        <v>18.001100000000005</v>
      </c>
      <c r="AM8">
        <v>0</v>
      </c>
      <c r="AN8">
        <v>0</v>
      </c>
      <c r="AO8">
        <v>0.67208400000000001</v>
      </c>
      <c r="AP8">
        <v>3.0907242200604053</v>
      </c>
      <c r="AQ8">
        <v>0</v>
      </c>
      <c r="AR8">
        <v>2.5796800000000006</v>
      </c>
      <c r="AS8">
        <v>8.1023902983942921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554.25843502925363</v>
      </c>
      <c r="DN8">
        <v>19.033472633219628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39.999362221531449</v>
      </c>
      <c r="L9">
        <v>30.998751190373124</v>
      </c>
      <c r="M9">
        <v>0</v>
      </c>
      <c r="N9">
        <v>14.4</v>
      </c>
      <c r="O9">
        <v>50.382674755352973</v>
      </c>
      <c r="P9">
        <v>51.3</v>
      </c>
      <c r="Q9">
        <v>1.0030656429942417</v>
      </c>
      <c r="R9">
        <v>2.9990053763440856</v>
      </c>
      <c r="S9">
        <v>1.9961693302891934</v>
      </c>
      <c r="T9">
        <v>0</v>
      </c>
      <c r="U9">
        <v>289.88309184461667</v>
      </c>
      <c r="V9">
        <v>5.2652544910179637</v>
      </c>
      <c r="W9">
        <v>11.491175663311985</v>
      </c>
      <c r="X9">
        <v>24.978029028186793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4.1858595999999988</v>
      </c>
      <c r="AF9">
        <v>0</v>
      </c>
      <c r="AG9">
        <v>0</v>
      </c>
      <c r="AH9">
        <v>0</v>
      </c>
      <c r="AI9">
        <v>0</v>
      </c>
      <c r="AJ9">
        <v>0</v>
      </c>
      <c r="AK9">
        <v>6.6716099999999994</v>
      </c>
      <c r="AL9">
        <v>18.001100000000005</v>
      </c>
      <c r="AM9">
        <v>0</v>
      </c>
      <c r="AN9">
        <v>0</v>
      </c>
      <c r="AO9">
        <v>0.44805600000000007</v>
      </c>
      <c r="AP9">
        <v>3.0907242200604053</v>
      </c>
      <c r="AQ9">
        <v>0</v>
      </c>
      <c r="AR9">
        <v>2.5796800000000006</v>
      </c>
      <c r="AS9">
        <v>2.8019400000000005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543.80117981763101</v>
      </c>
      <c r="DN9">
        <v>18.67436954644775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39.999362221531449</v>
      </c>
      <c r="L10">
        <v>30.998751190373124</v>
      </c>
      <c r="M10">
        <v>0</v>
      </c>
      <c r="N10">
        <v>14.4</v>
      </c>
      <c r="O10">
        <v>50.382674755352973</v>
      </c>
      <c r="P10">
        <v>51.3</v>
      </c>
      <c r="Q10">
        <v>1.0030656429942417</v>
      </c>
      <c r="R10">
        <v>2.9990053763440856</v>
      </c>
      <c r="S10">
        <v>1.9961693302891934</v>
      </c>
      <c r="T10">
        <v>0</v>
      </c>
      <c r="U10">
        <v>289.88309184461667</v>
      </c>
      <c r="V10">
        <v>5.2652544910179637</v>
      </c>
      <c r="W10">
        <v>11.491175663311985</v>
      </c>
      <c r="X10">
        <v>24.978029028186793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4.1858595999999988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6.6716099999999994</v>
      </c>
      <c r="AL10">
        <v>3.3936500000000005</v>
      </c>
      <c r="AM10">
        <v>0</v>
      </c>
      <c r="AN10">
        <v>0</v>
      </c>
      <c r="AO10">
        <v>0.44805600000000007</v>
      </c>
      <c r="AP10">
        <v>3.0907242200604053</v>
      </c>
      <c r="AQ10">
        <v>0</v>
      </c>
      <c r="AR10">
        <v>2.5796800000000006</v>
      </c>
      <c r="AS10">
        <v>2.3918999999999997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529.28227034139547</v>
      </c>
      <c r="DN10">
        <v>18.175789022683386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39.999362221531449</v>
      </c>
      <c r="L11">
        <v>30.998751190373124</v>
      </c>
      <c r="M11">
        <v>0</v>
      </c>
      <c r="N11">
        <v>14.4</v>
      </c>
      <c r="O11">
        <v>50.382674755352973</v>
      </c>
      <c r="P11">
        <v>51.3</v>
      </c>
      <c r="Q11">
        <v>1.0030656429942417</v>
      </c>
      <c r="R11">
        <v>2.9990053763440856</v>
      </c>
      <c r="S11">
        <v>1.9961693302891934</v>
      </c>
      <c r="T11">
        <v>0</v>
      </c>
      <c r="U11">
        <v>289.88309184461667</v>
      </c>
      <c r="V11">
        <v>5.2652544910179637</v>
      </c>
      <c r="W11">
        <v>11.491175663311985</v>
      </c>
      <c r="X11">
        <v>24.978029028186793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4.1858595999999988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6.6716099999999994</v>
      </c>
      <c r="AL11">
        <v>3.3936500000000005</v>
      </c>
      <c r="AM11">
        <v>0</v>
      </c>
      <c r="AN11">
        <v>0</v>
      </c>
      <c r="AO11">
        <v>0.44805600000000007</v>
      </c>
      <c r="AP11">
        <v>1.3013575663412231</v>
      </c>
      <c r="AQ11">
        <v>0</v>
      </c>
      <c r="AR11">
        <v>2.5796800000000006</v>
      </c>
      <c r="AS11">
        <v>2.3918999999999997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527.55241542373847</v>
      </c>
      <c r="DN11">
        <v>18.116277286621205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39.999362221531449</v>
      </c>
      <c r="L12">
        <v>30.998751190373124</v>
      </c>
      <c r="M12">
        <v>0</v>
      </c>
      <c r="N12">
        <v>14.4</v>
      </c>
      <c r="O12">
        <v>50.382674755352973</v>
      </c>
      <c r="P12">
        <v>51.3</v>
      </c>
      <c r="Q12">
        <v>1.0030656429942417</v>
      </c>
      <c r="R12">
        <v>2.9990053763440856</v>
      </c>
      <c r="S12">
        <v>1.9961693302891934</v>
      </c>
      <c r="T12">
        <v>0</v>
      </c>
      <c r="U12">
        <v>289.88309184461667</v>
      </c>
      <c r="V12">
        <v>5.2652544910179637</v>
      </c>
      <c r="W12">
        <v>11.491175663311985</v>
      </c>
      <c r="X12">
        <v>24.978029028186793</v>
      </c>
      <c r="Y12">
        <v>0</v>
      </c>
      <c r="Z12">
        <v>0.27940000000000004</v>
      </c>
      <c r="AA12">
        <v>0</v>
      </c>
      <c r="AB12">
        <v>0</v>
      </c>
      <c r="AC12">
        <v>0</v>
      </c>
      <c r="AD12">
        <v>0</v>
      </c>
      <c r="AE12">
        <v>4.1858595999999988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6.6716099999999994</v>
      </c>
      <c r="AL12">
        <v>3.3936500000000005</v>
      </c>
      <c r="AM12">
        <v>0</v>
      </c>
      <c r="AN12">
        <v>0</v>
      </c>
      <c r="AO12">
        <v>0.44805600000000007</v>
      </c>
      <c r="AP12">
        <v>1.3013575663412231</v>
      </c>
      <c r="AQ12">
        <v>0</v>
      </c>
      <c r="AR12">
        <v>2.5796800000000006</v>
      </c>
      <c r="AS12">
        <v>2.3918999999999997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527.82253934373853</v>
      </c>
      <c r="DN12">
        <v>18.125553366621205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39.999362221531449</v>
      </c>
      <c r="L13">
        <v>30.998751190373124</v>
      </c>
      <c r="M13">
        <v>0</v>
      </c>
      <c r="N13">
        <v>14.4</v>
      </c>
      <c r="O13">
        <v>50.382674755352973</v>
      </c>
      <c r="P13">
        <v>51.3</v>
      </c>
      <c r="Q13">
        <v>1.0030656429942417</v>
      </c>
      <c r="R13">
        <v>2.9990053763440856</v>
      </c>
      <c r="S13">
        <v>1.9961693302891934</v>
      </c>
      <c r="T13">
        <v>0</v>
      </c>
      <c r="U13">
        <v>289.88309184461667</v>
      </c>
      <c r="V13">
        <v>5.2652544910179637</v>
      </c>
      <c r="W13">
        <v>11.491175663311985</v>
      </c>
      <c r="X13">
        <v>24.978029028186793</v>
      </c>
      <c r="Y13">
        <v>0</v>
      </c>
      <c r="Z13">
        <v>1.6562832000000001</v>
      </c>
      <c r="AA13">
        <v>0</v>
      </c>
      <c r="AB13">
        <v>0</v>
      </c>
      <c r="AC13">
        <v>0</v>
      </c>
      <c r="AD13">
        <v>0</v>
      </c>
      <c r="AE13">
        <v>4.1858595999999988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6.6716099999999994</v>
      </c>
      <c r="AL13">
        <v>3.3936500000000005</v>
      </c>
      <c r="AM13">
        <v>0</v>
      </c>
      <c r="AN13">
        <v>0</v>
      </c>
      <c r="AO13">
        <v>0.44805600000000007</v>
      </c>
      <c r="AP13">
        <v>1.3013575663412231</v>
      </c>
      <c r="AQ13">
        <v>0</v>
      </c>
      <c r="AR13">
        <v>2.5796800000000006</v>
      </c>
      <c r="AS13">
        <v>2.3918999999999997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529.15370990973838</v>
      </c>
      <c r="DN13">
        <v>18.171266000621202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39.999362221531449</v>
      </c>
      <c r="L14">
        <v>30.998751190373124</v>
      </c>
      <c r="M14">
        <v>0</v>
      </c>
      <c r="N14">
        <v>14.4</v>
      </c>
      <c r="O14">
        <v>50.382674755352973</v>
      </c>
      <c r="P14">
        <v>51.3</v>
      </c>
      <c r="Q14">
        <v>1.0030656429942417</v>
      </c>
      <c r="R14">
        <v>2.9990053763440856</v>
      </c>
      <c r="S14">
        <v>1.9961693302891934</v>
      </c>
      <c r="T14">
        <v>0</v>
      </c>
      <c r="U14">
        <v>289.88309184461667</v>
      </c>
      <c r="V14">
        <v>5.2652544910179637</v>
      </c>
      <c r="W14">
        <v>11.491175663311985</v>
      </c>
      <c r="X14">
        <v>24.978029028186793</v>
      </c>
      <c r="Y14">
        <v>0</v>
      </c>
      <c r="Z14">
        <v>1.6562832000000001</v>
      </c>
      <c r="AA14">
        <v>0</v>
      </c>
      <c r="AB14">
        <v>0</v>
      </c>
      <c r="AC14">
        <v>0</v>
      </c>
      <c r="AD14">
        <v>0</v>
      </c>
      <c r="AE14">
        <v>4.1858595999999988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6.6716099999999994</v>
      </c>
      <c r="AL14">
        <v>3.3936500000000005</v>
      </c>
      <c r="AM14">
        <v>0</v>
      </c>
      <c r="AN14">
        <v>0</v>
      </c>
      <c r="AO14">
        <v>0.44805600000000007</v>
      </c>
      <c r="AP14">
        <v>1.3013575663412231</v>
      </c>
      <c r="AQ14">
        <v>0</v>
      </c>
      <c r="AR14">
        <v>2.5796800000000006</v>
      </c>
      <c r="AS14">
        <v>2.3918999999999997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529.15370990973838</v>
      </c>
      <c r="DN14">
        <v>18.171266000621202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39.999362221531449</v>
      </c>
      <c r="L15">
        <v>30.998751190373124</v>
      </c>
      <c r="M15">
        <v>0</v>
      </c>
      <c r="N15">
        <v>14.4</v>
      </c>
      <c r="O15">
        <v>50.382674755352973</v>
      </c>
      <c r="P15">
        <v>51.3</v>
      </c>
      <c r="Q15">
        <v>1.0030656429942417</v>
      </c>
      <c r="R15">
        <v>2.9990053763440856</v>
      </c>
      <c r="S15">
        <v>1.9961693302891934</v>
      </c>
      <c r="T15">
        <v>0</v>
      </c>
      <c r="U15">
        <v>289.88309184461667</v>
      </c>
      <c r="V15">
        <v>5.2652544910179637</v>
      </c>
      <c r="W15">
        <v>11.491175663311985</v>
      </c>
      <c r="X15">
        <v>24.978029028186793</v>
      </c>
      <c r="Y15">
        <v>0</v>
      </c>
      <c r="Z15">
        <v>0.27940000000000004</v>
      </c>
      <c r="AA15">
        <v>0</v>
      </c>
      <c r="AB15">
        <v>0</v>
      </c>
      <c r="AC15">
        <v>0</v>
      </c>
      <c r="AD15">
        <v>0</v>
      </c>
      <c r="AE15">
        <v>4.1858595999999988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6.6716099999999994</v>
      </c>
      <c r="AL15">
        <v>3.3936500000000005</v>
      </c>
      <c r="AM15">
        <v>0</v>
      </c>
      <c r="AN15">
        <v>0</v>
      </c>
      <c r="AO15">
        <v>0.44805600000000007</v>
      </c>
      <c r="AP15">
        <v>1.3013575663412231</v>
      </c>
      <c r="AQ15">
        <v>0</v>
      </c>
      <c r="AR15">
        <v>2.5796800000000006</v>
      </c>
      <c r="AS15">
        <v>2.3918999999999997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527.82253934373853</v>
      </c>
      <c r="DN15">
        <v>18.125553366621205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39.999362221531449</v>
      </c>
      <c r="L16">
        <v>30.998751190373124</v>
      </c>
      <c r="M16">
        <v>0</v>
      </c>
      <c r="N16">
        <v>14.4</v>
      </c>
      <c r="O16">
        <v>50.382674755352973</v>
      </c>
      <c r="P16">
        <v>51.3</v>
      </c>
      <c r="Q16">
        <v>1.0030656429942417</v>
      </c>
      <c r="R16">
        <v>2.9990053763440856</v>
      </c>
      <c r="S16">
        <v>1.9961693302891934</v>
      </c>
      <c r="T16">
        <v>0</v>
      </c>
      <c r="U16">
        <v>289.88309184461667</v>
      </c>
      <c r="V16">
        <v>5.2652544910179637</v>
      </c>
      <c r="W16">
        <v>11.491175663311985</v>
      </c>
      <c r="X16">
        <v>24.978029028186793</v>
      </c>
      <c r="Y16">
        <v>0</v>
      </c>
      <c r="Z16">
        <v>0.27940000000000004</v>
      </c>
      <c r="AA16">
        <v>0</v>
      </c>
      <c r="AB16">
        <v>0</v>
      </c>
      <c r="AC16">
        <v>0</v>
      </c>
      <c r="AD16">
        <v>0</v>
      </c>
      <c r="AE16">
        <v>4.1858595999999988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6.6716099999999994</v>
      </c>
      <c r="AL16">
        <v>3.3936500000000005</v>
      </c>
      <c r="AM16">
        <v>0</v>
      </c>
      <c r="AN16">
        <v>0</v>
      </c>
      <c r="AO16">
        <v>0.44805600000000007</v>
      </c>
      <c r="AP16">
        <v>1.3013575663412231</v>
      </c>
      <c r="AQ16">
        <v>0</v>
      </c>
      <c r="AR16">
        <v>2.5796800000000006</v>
      </c>
      <c r="AS16">
        <v>2.3918999999999997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527.82253934373853</v>
      </c>
      <c r="DN16">
        <v>18.125553366621205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39.999362221531449</v>
      </c>
      <c r="L17">
        <v>30.998751190373124</v>
      </c>
      <c r="M17">
        <v>0</v>
      </c>
      <c r="N17">
        <v>14.4</v>
      </c>
      <c r="O17">
        <v>50.382674755352973</v>
      </c>
      <c r="P17">
        <v>51.3</v>
      </c>
      <c r="Q17">
        <v>1.0030656429942417</v>
      </c>
      <c r="R17">
        <v>2.9990053763440856</v>
      </c>
      <c r="S17">
        <v>1.9961693302891934</v>
      </c>
      <c r="T17">
        <v>0</v>
      </c>
      <c r="U17">
        <v>289.88309184461667</v>
      </c>
      <c r="V17">
        <v>5.2652544910179637</v>
      </c>
      <c r="W17">
        <v>11.491175663311985</v>
      </c>
      <c r="X17">
        <v>24.978029028186793</v>
      </c>
      <c r="Y17">
        <v>0</v>
      </c>
      <c r="Z17">
        <v>0.27940000000000004</v>
      </c>
      <c r="AA17">
        <v>0</v>
      </c>
      <c r="AB17">
        <v>0</v>
      </c>
      <c r="AC17">
        <v>0</v>
      </c>
      <c r="AD17">
        <v>0</v>
      </c>
      <c r="AE17">
        <v>4.1858595999999988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6.6716099999999994</v>
      </c>
      <c r="AL17">
        <v>3.3936500000000005</v>
      </c>
      <c r="AM17">
        <v>0</v>
      </c>
      <c r="AN17">
        <v>0</v>
      </c>
      <c r="AO17">
        <v>0.44805600000000007</v>
      </c>
      <c r="AP17">
        <v>1.3013575663412231</v>
      </c>
      <c r="AQ17">
        <v>0</v>
      </c>
      <c r="AR17">
        <v>2.5796800000000006</v>
      </c>
      <c r="AS17">
        <v>2.3918999999999997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527.82253934373853</v>
      </c>
      <c r="DN17">
        <v>18.125553366621205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39.999362221531449</v>
      </c>
      <c r="L18">
        <v>30.998751190373124</v>
      </c>
      <c r="M18">
        <v>0</v>
      </c>
      <c r="N18">
        <v>14.4</v>
      </c>
      <c r="O18">
        <v>50.382674755352973</v>
      </c>
      <c r="P18">
        <v>51.3</v>
      </c>
      <c r="Q18">
        <v>1.0030656429942417</v>
      </c>
      <c r="R18">
        <v>2.9990053763440856</v>
      </c>
      <c r="S18">
        <v>1.9961693302891934</v>
      </c>
      <c r="T18">
        <v>0</v>
      </c>
      <c r="U18">
        <v>289.88309184461667</v>
      </c>
      <c r="V18">
        <v>5.2652544910179637</v>
      </c>
      <c r="W18">
        <v>11.491175663311985</v>
      </c>
      <c r="X18">
        <v>24.978029028186793</v>
      </c>
      <c r="Y18">
        <v>0</v>
      </c>
      <c r="Z18">
        <v>0.27940000000000004</v>
      </c>
      <c r="AA18">
        <v>0</v>
      </c>
      <c r="AB18">
        <v>0</v>
      </c>
      <c r="AC18">
        <v>0</v>
      </c>
      <c r="AD18">
        <v>0</v>
      </c>
      <c r="AE18">
        <v>4.1858595999999988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6.6716099999999994</v>
      </c>
      <c r="AL18">
        <v>3.3936500000000005</v>
      </c>
      <c r="AM18">
        <v>0</v>
      </c>
      <c r="AN18">
        <v>0</v>
      </c>
      <c r="AO18">
        <v>0.44805600000000007</v>
      </c>
      <c r="AP18">
        <v>1.3013575663412231</v>
      </c>
      <c r="AQ18">
        <v>0</v>
      </c>
      <c r="AR18">
        <v>2.5796800000000006</v>
      </c>
      <c r="AS18">
        <v>2.3918999999999997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527.82253934373853</v>
      </c>
      <c r="DN18">
        <v>18.125553366621205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39.999362221531449</v>
      </c>
      <c r="L19">
        <v>30.998751190373124</v>
      </c>
      <c r="M19">
        <v>0</v>
      </c>
      <c r="N19">
        <v>14.4</v>
      </c>
      <c r="O19">
        <v>50.382674755352973</v>
      </c>
      <c r="P19">
        <v>51.3</v>
      </c>
      <c r="Q19">
        <v>1.0030656429942417</v>
      </c>
      <c r="R19">
        <v>2.9990053763440856</v>
      </c>
      <c r="S19">
        <v>1.9961693302891934</v>
      </c>
      <c r="T19">
        <v>0</v>
      </c>
      <c r="U19">
        <v>289.88309184461667</v>
      </c>
      <c r="V19">
        <v>5.2652544910179637</v>
      </c>
      <c r="W19">
        <v>11.491175663311985</v>
      </c>
      <c r="X19">
        <v>24.978029028186793</v>
      </c>
      <c r="Y19">
        <v>0</v>
      </c>
      <c r="Z19">
        <v>0.27940000000000004</v>
      </c>
      <c r="AA19">
        <v>0</v>
      </c>
      <c r="AB19">
        <v>0</v>
      </c>
      <c r="AC19">
        <v>0</v>
      </c>
      <c r="AD19">
        <v>0</v>
      </c>
      <c r="AE19">
        <v>4.1858595999999988</v>
      </c>
      <c r="AF19">
        <v>0</v>
      </c>
      <c r="AG19">
        <v>0</v>
      </c>
      <c r="AH19">
        <v>5.7729600000000012</v>
      </c>
      <c r="AI19">
        <v>0</v>
      </c>
      <c r="AJ19">
        <v>0</v>
      </c>
      <c r="AK19">
        <v>6.6716099999999994</v>
      </c>
      <c r="AL19">
        <v>3.3936500000000005</v>
      </c>
      <c r="AM19">
        <v>0</v>
      </c>
      <c r="AN19">
        <v>0</v>
      </c>
      <c r="AO19">
        <v>0.44805600000000007</v>
      </c>
      <c r="AP19">
        <v>1.3013575663412231</v>
      </c>
      <c r="AQ19">
        <v>0</v>
      </c>
      <c r="AR19">
        <v>2.5796800000000006</v>
      </c>
      <c r="AS19">
        <v>2.3918999999999997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533.4038369701376</v>
      </c>
      <c r="DN19">
        <v>18.317215740222046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50.001396684491986</v>
      </c>
      <c r="L20">
        <v>30.998751190373124</v>
      </c>
      <c r="M20">
        <v>0</v>
      </c>
      <c r="N20">
        <v>14.4</v>
      </c>
      <c r="O20">
        <v>50.382674755352973</v>
      </c>
      <c r="P20">
        <v>51.3</v>
      </c>
      <c r="Q20">
        <v>1.0030656429942417</v>
      </c>
      <c r="R20">
        <v>2.9990053763440856</v>
      </c>
      <c r="S20">
        <v>1.9961693302891934</v>
      </c>
      <c r="T20">
        <v>0</v>
      </c>
      <c r="U20">
        <v>289.88309184461667</v>
      </c>
      <c r="V20">
        <v>5.2652544910179637</v>
      </c>
      <c r="W20">
        <v>11.491175663311985</v>
      </c>
      <c r="X20">
        <v>24.978029028186793</v>
      </c>
      <c r="Y20">
        <v>0</v>
      </c>
      <c r="Z20">
        <v>0.27940000000000004</v>
      </c>
      <c r="AA20">
        <v>0</v>
      </c>
      <c r="AB20">
        <v>0</v>
      </c>
      <c r="AC20">
        <v>0</v>
      </c>
      <c r="AD20">
        <v>0</v>
      </c>
      <c r="AE20">
        <v>4.1858595999999988</v>
      </c>
      <c r="AF20">
        <v>0</v>
      </c>
      <c r="AG20">
        <v>0</v>
      </c>
      <c r="AH20">
        <v>5.7729600000000012</v>
      </c>
      <c r="AI20">
        <v>0</v>
      </c>
      <c r="AJ20">
        <v>0</v>
      </c>
      <c r="AK20">
        <v>6.6716099999999994</v>
      </c>
      <c r="AL20">
        <v>3.3936500000000005</v>
      </c>
      <c r="AM20">
        <v>0</v>
      </c>
      <c r="AN20">
        <v>0</v>
      </c>
      <c r="AO20">
        <v>0.44805600000000007</v>
      </c>
      <c r="AP20">
        <v>1.3013575663412231</v>
      </c>
      <c r="AQ20">
        <v>0</v>
      </c>
      <c r="AR20">
        <v>2.5796800000000006</v>
      </c>
      <c r="AS20">
        <v>2.3918999999999997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543.07380389564855</v>
      </c>
      <c r="DN20">
        <v>18.649283277671657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50.001396684491986</v>
      </c>
      <c r="L21">
        <v>30.998751190373124</v>
      </c>
      <c r="M21">
        <v>0</v>
      </c>
      <c r="N21">
        <v>14.4</v>
      </c>
      <c r="O21">
        <v>50.382674755352973</v>
      </c>
      <c r="P21">
        <v>51.3</v>
      </c>
      <c r="Q21">
        <v>1.0030656429942417</v>
      </c>
      <c r="R21">
        <v>2.9990053763440856</v>
      </c>
      <c r="S21">
        <v>1.9961693302891934</v>
      </c>
      <c r="T21">
        <v>0</v>
      </c>
      <c r="U21">
        <v>289.88309184461667</v>
      </c>
      <c r="V21">
        <v>5.2652544910179637</v>
      </c>
      <c r="W21">
        <v>11.491175663311985</v>
      </c>
      <c r="X21">
        <v>24.978029028186793</v>
      </c>
      <c r="Y21">
        <v>0</v>
      </c>
      <c r="Z21">
        <v>0.27940000000000004</v>
      </c>
      <c r="AA21">
        <v>0</v>
      </c>
      <c r="AB21">
        <v>0</v>
      </c>
      <c r="AC21">
        <v>0</v>
      </c>
      <c r="AD21">
        <v>0</v>
      </c>
      <c r="AE21">
        <v>4.1858595999999988</v>
      </c>
      <c r="AF21">
        <v>0</v>
      </c>
      <c r="AG21">
        <v>0</v>
      </c>
      <c r="AH21">
        <v>5.7729600000000012</v>
      </c>
      <c r="AI21">
        <v>0</v>
      </c>
      <c r="AJ21">
        <v>0</v>
      </c>
      <c r="AK21">
        <v>6.6716099999999994</v>
      </c>
      <c r="AL21">
        <v>3.3936500000000005</v>
      </c>
      <c r="AM21">
        <v>0</v>
      </c>
      <c r="AN21">
        <v>0</v>
      </c>
      <c r="AO21">
        <v>0.44805600000000007</v>
      </c>
      <c r="AP21">
        <v>1.3013575663412231</v>
      </c>
      <c r="AQ21">
        <v>0</v>
      </c>
      <c r="AR21">
        <v>2.5796800000000006</v>
      </c>
      <c r="AS21">
        <v>2.3918999999999997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543.07380389564855</v>
      </c>
      <c r="DN21">
        <v>18.649283277671657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50.001396684491986</v>
      </c>
      <c r="L22">
        <v>30.998751190373124</v>
      </c>
      <c r="M22">
        <v>0</v>
      </c>
      <c r="N22">
        <v>14.4</v>
      </c>
      <c r="O22">
        <v>50.382674755352973</v>
      </c>
      <c r="P22">
        <v>51.3</v>
      </c>
      <c r="Q22">
        <v>1.0030656429942417</v>
      </c>
      <c r="R22">
        <v>2.9990053763440856</v>
      </c>
      <c r="S22">
        <v>1.9961693302891934</v>
      </c>
      <c r="T22">
        <v>0</v>
      </c>
      <c r="U22">
        <v>289.88309184461667</v>
      </c>
      <c r="V22">
        <v>5.2652544910179637</v>
      </c>
      <c r="W22">
        <v>11.491175663311985</v>
      </c>
      <c r="X22">
        <v>24.978029028186793</v>
      </c>
      <c r="Y22">
        <v>0</v>
      </c>
      <c r="Z22">
        <v>0.27940000000000004</v>
      </c>
      <c r="AA22">
        <v>0</v>
      </c>
      <c r="AB22">
        <v>3.3453680000000015</v>
      </c>
      <c r="AC22">
        <v>0</v>
      </c>
      <c r="AD22">
        <v>0</v>
      </c>
      <c r="AE22">
        <v>4.1858595999999988</v>
      </c>
      <c r="AF22">
        <v>0</v>
      </c>
      <c r="AG22">
        <v>0</v>
      </c>
      <c r="AH22">
        <v>5.7729600000000012</v>
      </c>
      <c r="AI22">
        <v>0</v>
      </c>
      <c r="AJ22">
        <v>0</v>
      </c>
      <c r="AK22">
        <v>6.6716099999999994</v>
      </c>
      <c r="AL22">
        <v>3.3936500000000005</v>
      </c>
      <c r="AM22">
        <v>0</v>
      </c>
      <c r="AN22">
        <v>0</v>
      </c>
      <c r="AO22">
        <v>0.44805600000000007</v>
      </c>
      <c r="AP22">
        <v>1.3013575663412231</v>
      </c>
      <c r="AQ22">
        <v>0</v>
      </c>
      <c r="AR22">
        <v>2.5796800000000006</v>
      </c>
      <c r="AS22">
        <v>2.3918999999999997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546.30810576136503</v>
      </c>
      <c r="DN22">
        <v>18.760349411955232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54.998098029799685</v>
      </c>
      <c r="L23">
        <v>30.999536803402783</v>
      </c>
      <c r="M23">
        <v>0</v>
      </c>
      <c r="N23">
        <v>14.4</v>
      </c>
      <c r="O23">
        <v>50.382674755352973</v>
      </c>
      <c r="P23">
        <v>51.3</v>
      </c>
      <c r="Q23">
        <v>1.0030656429942417</v>
      </c>
      <c r="R23">
        <v>2.9990053763440856</v>
      </c>
      <c r="S23">
        <v>1.9961693302891934</v>
      </c>
      <c r="T23">
        <v>0</v>
      </c>
      <c r="U23">
        <v>289.88309184461667</v>
      </c>
      <c r="V23">
        <v>5.2652544910179637</v>
      </c>
      <c r="W23">
        <v>11.491175663311985</v>
      </c>
      <c r="X23">
        <v>24.978029028186793</v>
      </c>
      <c r="Y23">
        <v>0</v>
      </c>
      <c r="Z23">
        <v>0.27940000000000004</v>
      </c>
      <c r="AA23">
        <v>0</v>
      </c>
      <c r="AB23">
        <v>3.3453680000000015</v>
      </c>
      <c r="AC23">
        <v>0</v>
      </c>
      <c r="AD23">
        <v>0.33549999999999996</v>
      </c>
      <c r="AE23">
        <v>8.3717191999999976</v>
      </c>
      <c r="AF23">
        <v>0</v>
      </c>
      <c r="AG23">
        <v>0</v>
      </c>
      <c r="AH23">
        <v>10.102680000000001</v>
      </c>
      <c r="AI23">
        <v>0</v>
      </c>
      <c r="AJ23">
        <v>0</v>
      </c>
      <c r="AK23">
        <v>6.6716099999999994</v>
      </c>
      <c r="AL23">
        <v>3.3936500000000005</v>
      </c>
      <c r="AM23">
        <v>0</v>
      </c>
      <c r="AN23">
        <v>0</v>
      </c>
      <c r="AO23">
        <v>0.29870400000000003</v>
      </c>
      <c r="AP23">
        <v>1.3013575663412231</v>
      </c>
      <c r="AQ23">
        <v>0</v>
      </c>
      <c r="AR23">
        <v>2.5796800000000006</v>
      </c>
      <c r="AS23">
        <v>2.3918999999999997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559.55250657390184</v>
      </c>
      <c r="DN23">
        <v>19.215163157755967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65.000077424290737</v>
      </c>
      <c r="L24">
        <v>30.999229552923669</v>
      </c>
      <c r="M24">
        <v>0</v>
      </c>
      <c r="N24">
        <v>14.4</v>
      </c>
      <c r="O24">
        <v>50.382674755352973</v>
      </c>
      <c r="P24">
        <v>51.3</v>
      </c>
      <c r="Q24">
        <v>1.0030656429942417</v>
      </c>
      <c r="R24">
        <v>10.765575530617221</v>
      </c>
      <c r="S24">
        <v>1.9961693302891934</v>
      </c>
      <c r="T24">
        <v>0</v>
      </c>
      <c r="U24">
        <v>289.88309184461667</v>
      </c>
      <c r="V24">
        <v>5.2652544910179637</v>
      </c>
      <c r="W24">
        <v>11.491175663311985</v>
      </c>
      <c r="X24">
        <v>24.978029028186793</v>
      </c>
      <c r="Y24">
        <v>0</v>
      </c>
      <c r="Z24">
        <v>0.27940000000000004</v>
      </c>
      <c r="AA24">
        <v>0</v>
      </c>
      <c r="AB24">
        <v>3.3453680000000015</v>
      </c>
      <c r="AC24">
        <v>0</v>
      </c>
      <c r="AD24">
        <v>2.3149499999999996</v>
      </c>
      <c r="AE24">
        <v>8.3717191999999976</v>
      </c>
      <c r="AF24">
        <v>0</v>
      </c>
      <c r="AG24">
        <v>0</v>
      </c>
      <c r="AH24">
        <v>10.102680000000001</v>
      </c>
      <c r="AI24">
        <v>0</v>
      </c>
      <c r="AJ24">
        <v>0</v>
      </c>
      <c r="AK24">
        <v>6.6716099999999994</v>
      </c>
      <c r="AL24">
        <v>3.3936500000000005</v>
      </c>
      <c r="AM24">
        <v>0</v>
      </c>
      <c r="AN24">
        <v>0</v>
      </c>
      <c r="AO24">
        <v>0.29870400000000003</v>
      </c>
      <c r="AP24">
        <v>1.3013575663412231</v>
      </c>
      <c r="AQ24">
        <v>0</v>
      </c>
      <c r="AR24">
        <v>2.5796800000000006</v>
      </c>
      <c r="AS24">
        <v>2.3918999999999997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578.64457547783752</v>
      </c>
      <c r="DN24">
        <v>19.870786552105187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82.077447487962189</v>
      </c>
      <c r="L25">
        <v>65.226663369656322</v>
      </c>
      <c r="M25">
        <v>0</v>
      </c>
      <c r="N25">
        <v>14.4</v>
      </c>
      <c r="O25">
        <v>50.382674755352973</v>
      </c>
      <c r="P25">
        <v>51.3</v>
      </c>
      <c r="Q25">
        <v>1.0030656429942417</v>
      </c>
      <c r="R25">
        <v>10.765575530617221</v>
      </c>
      <c r="S25">
        <v>1.9961693302891934</v>
      </c>
      <c r="T25">
        <v>0</v>
      </c>
      <c r="U25">
        <v>289.88309184461667</v>
      </c>
      <c r="V25">
        <v>5.2652544910179637</v>
      </c>
      <c r="W25">
        <v>11.491175663311985</v>
      </c>
      <c r="X25">
        <v>24.978029028186793</v>
      </c>
      <c r="Y25">
        <v>0</v>
      </c>
      <c r="Z25">
        <v>0.27940000000000004</v>
      </c>
      <c r="AA25">
        <v>0</v>
      </c>
      <c r="AB25">
        <v>3.3453680000000015</v>
      </c>
      <c r="AC25">
        <v>0</v>
      </c>
      <c r="AD25">
        <v>2.3149499999999996</v>
      </c>
      <c r="AE25">
        <v>8.3717191999999976</v>
      </c>
      <c r="AF25">
        <v>0</v>
      </c>
      <c r="AG25">
        <v>0</v>
      </c>
      <c r="AH25">
        <v>15.154020000000001</v>
      </c>
      <c r="AI25">
        <v>0</v>
      </c>
      <c r="AJ25">
        <v>0</v>
      </c>
      <c r="AK25">
        <v>6.6716099999999994</v>
      </c>
      <c r="AL25">
        <v>3.3936500000000005</v>
      </c>
      <c r="AM25">
        <v>1.21896</v>
      </c>
      <c r="AN25">
        <v>0</v>
      </c>
      <c r="AO25">
        <v>0.29870400000000003</v>
      </c>
      <c r="AP25">
        <v>1.3013575663412231</v>
      </c>
      <c r="AQ25">
        <v>0</v>
      </c>
      <c r="AR25">
        <v>2.5796800000000006</v>
      </c>
      <c r="AS25">
        <v>2.3918999999999997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634.30818611499501</v>
      </c>
      <c r="DN25">
        <v>21.782279795351801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82.077447487962189</v>
      </c>
      <c r="L26">
        <v>65.22502305097629</v>
      </c>
      <c r="M26">
        <v>0</v>
      </c>
      <c r="N26">
        <v>14.4</v>
      </c>
      <c r="O26">
        <v>50.382674755352973</v>
      </c>
      <c r="P26">
        <v>51.3</v>
      </c>
      <c r="Q26">
        <v>1.0030656429942417</v>
      </c>
      <c r="R26">
        <v>10.765575530617221</v>
      </c>
      <c r="S26">
        <v>1.9961693302891934</v>
      </c>
      <c r="T26">
        <v>0</v>
      </c>
      <c r="U26">
        <v>289.88309184461667</v>
      </c>
      <c r="V26">
        <v>5.2652544910179637</v>
      </c>
      <c r="W26">
        <v>11.491175663311985</v>
      </c>
      <c r="X26">
        <v>24.978029028186793</v>
      </c>
      <c r="Y26">
        <v>0</v>
      </c>
      <c r="Z26">
        <v>0.27940000000000004</v>
      </c>
      <c r="AA26">
        <v>1.7858103799901544</v>
      </c>
      <c r="AB26">
        <v>6.6907360000000011</v>
      </c>
      <c r="AC26">
        <v>0</v>
      </c>
      <c r="AD26">
        <v>4.6299000000000001</v>
      </c>
      <c r="AE26">
        <v>8.3717191999999976</v>
      </c>
      <c r="AF26">
        <v>0</v>
      </c>
      <c r="AG26">
        <v>0</v>
      </c>
      <c r="AH26">
        <v>21.648600000000005</v>
      </c>
      <c r="AI26">
        <v>0.96990000000000021</v>
      </c>
      <c r="AJ26">
        <v>0</v>
      </c>
      <c r="AK26">
        <v>6.6716099999999994</v>
      </c>
      <c r="AL26">
        <v>3.3936500000000005</v>
      </c>
      <c r="AM26">
        <v>1.32054</v>
      </c>
      <c r="AN26">
        <v>0</v>
      </c>
      <c r="AO26">
        <v>0.29870400000000003</v>
      </c>
      <c r="AP26">
        <v>1.3013575663412231</v>
      </c>
      <c r="AQ26">
        <v>0</v>
      </c>
      <c r="AR26">
        <v>2.5796800000000006</v>
      </c>
      <c r="AS26">
        <v>2.3918999999999997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648.82034337635957</v>
      </c>
      <c r="DN26">
        <v>22.280670595297625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82.077447487962189</v>
      </c>
      <c r="L27">
        <v>32.002410651716886</v>
      </c>
      <c r="M27">
        <v>0</v>
      </c>
      <c r="N27">
        <v>14.4</v>
      </c>
      <c r="O27">
        <v>50.382674755352973</v>
      </c>
      <c r="P27">
        <v>51.3</v>
      </c>
      <c r="Q27">
        <v>1.0030656429942417</v>
      </c>
      <c r="R27">
        <v>2.9990053763440856</v>
      </c>
      <c r="S27">
        <v>1.9961693302891934</v>
      </c>
      <c r="T27">
        <v>0</v>
      </c>
      <c r="U27">
        <v>289.88309184461667</v>
      </c>
      <c r="V27">
        <v>5.2652544910179637</v>
      </c>
      <c r="W27">
        <v>11.491175663311985</v>
      </c>
      <c r="X27">
        <v>24.978029028186793</v>
      </c>
      <c r="Y27">
        <v>0</v>
      </c>
      <c r="Z27">
        <v>0.83820000000000006</v>
      </c>
      <c r="AA27">
        <v>3.5716207599803087</v>
      </c>
      <c r="AB27">
        <v>6.6907360000000011</v>
      </c>
      <c r="AC27">
        <v>2.4578399999999996</v>
      </c>
      <c r="AD27">
        <v>6.9448499999999997</v>
      </c>
      <c r="AE27">
        <v>12.557578800000002</v>
      </c>
      <c r="AF27">
        <v>0</v>
      </c>
      <c r="AG27">
        <v>0</v>
      </c>
      <c r="AH27">
        <v>28.864800000000006</v>
      </c>
      <c r="AI27">
        <v>4.1524652000000009</v>
      </c>
      <c r="AJ27">
        <v>0</v>
      </c>
      <c r="AK27">
        <v>6.6716099999999994</v>
      </c>
      <c r="AL27">
        <v>3.3936500000000005</v>
      </c>
      <c r="AM27">
        <v>1.32054</v>
      </c>
      <c r="AN27">
        <v>0</v>
      </c>
      <c r="AO27">
        <v>0.29870400000000003</v>
      </c>
      <c r="AP27">
        <v>1.3013575663412231</v>
      </c>
      <c r="AQ27">
        <v>0</v>
      </c>
      <c r="AR27">
        <v>2.5796800000000006</v>
      </c>
      <c r="AS27">
        <v>2.3918999999999997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630.17347899100491</v>
      </c>
      <c r="DN27">
        <v>21.64037760710988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82.077447487962189</v>
      </c>
      <c r="L28">
        <v>32.002410651716886</v>
      </c>
      <c r="M28">
        <v>0</v>
      </c>
      <c r="N28">
        <v>14.4</v>
      </c>
      <c r="O28">
        <v>50.382674755352973</v>
      </c>
      <c r="P28">
        <v>51.3</v>
      </c>
      <c r="Q28">
        <v>1.0030656429942417</v>
      </c>
      <c r="R28">
        <v>2.9990053763440856</v>
      </c>
      <c r="S28">
        <v>1.9961693302891934</v>
      </c>
      <c r="T28">
        <v>0</v>
      </c>
      <c r="U28">
        <v>289.88309184461667</v>
      </c>
      <c r="V28">
        <v>5.2652544910179637</v>
      </c>
      <c r="W28">
        <v>11.491175663311985</v>
      </c>
      <c r="X28">
        <v>24.978029028186793</v>
      </c>
      <c r="Y28">
        <v>0</v>
      </c>
      <c r="Z28">
        <v>4.9688495999999995</v>
      </c>
      <c r="AA28">
        <v>6.6215441055814726</v>
      </c>
      <c r="AB28">
        <v>10.036104000000002</v>
      </c>
      <c r="AC28">
        <v>7.3809581492068475</v>
      </c>
      <c r="AD28">
        <v>9.2812720000000013</v>
      </c>
      <c r="AE28">
        <v>12.557578800000002</v>
      </c>
      <c r="AF28">
        <v>0</v>
      </c>
      <c r="AG28">
        <v>0</v>
      </c>
      <c r="AH28">
        <v>33.67560000000001</v>
      </c>
      <c r="AI28">
        <v>4.1524652000000009</v>
      </c>
      <c r="AJ28">
        <v>0</v>
      </c>
      <c r="AK28">
        <v>6.6716099999999994</v>
      </c>
      <c r="AL28">
        <v>3.3936500000000005</v>
      </c>
      <c r="AM28">
        <v>4.0144416000000014</v>
      </c>
      <c r="AN28">
        <v>0</v>
      </c>
      <c r="AO28">
        <v>0.29870400000000003</v>
      </c>
      <c r="AP28">
        <v>1.3013575663412231</v>
      </c>
      <c r="AQ28">
        <v>0</v>
      </c>
      <c r="AR28">
        <v>2.5796800000000006</v>
      </c>
      <c r="AS28">
        <v>2.3918999999999997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654.62395840878025</v>
      </c>
      <c r="DN28">
        <v>22.480080884142485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82.077447487962189</v>
      </c>
      <c r="L29">
        <v>32.002410651716886</v>
      </c>
      <c r="M29">
        <v>0</v>
      </c>
      <c r="N29">
        <v>14.4</v>
      </c>
      <c r="O29">
        <v>50.382674755352973</v>
      </c>
      <c r="P29">
        <v>51.3</v>
      </c>
      <c r="Q29">
        <v>1.0030656429942417</v>
      </c>
      <c r="R29">
        <v>10.764709953879942</v>
      </c>
      <c r="S29">
        <v>1.9961693302891934</v>
      </c>
      <c r="T29">
        <v>0</v>
      </c>
      <c r="U29">
        <v>289.88309184461667</v>
      </c>
      <c r="V29">
        <v>5.2652544910179637</v>
      </c>
      <c r="W29">
        <v>11.491175663311985</v>
      </c>
      <c r="X29">
        <v>24.978029028186793</v>
      </c>
      <c r="Y29">
        <v>0</v>
      </c>
      <c r="Z29">
        <v>4.9688495999999995</v>
      </c>
      <c r="AA29">
        <v>10.032642584214353</v>
      </c>
      <c r="AB29">
        <v>10.036104000000002</v>
      </c>
      <c r="AC29">
        <v>7.3809581492068475</v>
      </c>
      <c r="AD29">
        <v>9.2812720000000013</v>
      </c>
      <c r="AE29">
        <v>12.557578800000002</v>
      </c>
      <c r="AF29">
        <v>0</v>
      </c>
      <c r="AG29">
        <v>0</v>
      </c>
      <c r="AH29">
        <v>33.67560000000001</v>
      </c>
      <c r="AI29">
        <v>4.1524652000000009</v>
      </c>
      <c r="AJ29">
        <v>0</v>
      </c>
      <c r="AK29">
        <v>6.6716099999999994</v>
      </c>
      <c r="AL29">
        <v>3.3936500000000005</v>
      </c>
      <c r="AM29">
        <v>4.0144416000000014</v>
      </c>
      <c r="AN29">
        <v>0</v>
      </c>
      <c r="AO29">
        <v>0.29870400000000003</v>
      </c>
      <c r="AP29">
        <v>1.3013575663412231</v>
      </c>
      <c r="AQ29">
        <v>0</v>
      </c>
      <c r="AR29">
        <v>2.5796800000000006</v>
      </c>
      <c r="AS29">
        <v>2.3918999999999997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665.42961429540219</v>
      </c>
      <c r="DN29">
        <v>22.851228053689365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82.077447487962189</v>
      </c>
      <c r="L30">
        <v>32.002410651716886</v>
      </c>
      <c r="M30">
        <v>0</v>
      </c>
      <c r="N30">
        <v>14.4</v>
      </c>
      <c r="O30">
        <v>50.382674755352973</v>
      </c>
      <c r="P30">
        <v>51.3</v>
      </c>
      <c r="Q30">
        <v>1.0030656429942417</v>
      </c>
      <c r="R30">
        <v>10.765575530617221</v>
      </c>
      <c r="S30">
        <v>1.9961693302891934</v>
      </c>
      <c r="T30">
        <v>0</v>
      </c>
      <c r="U30">
        <v>289.88309184461667</v>
      </c>
      <c r="V30">
        <v>5.2652544910179637</v>
      </c>
      <c r="W30">
        <v>11.491175663311985</v>
      </c>
      <c r="X30">
        <v>24.978029028186793</v>
      </c>
      <c r="Y30">
        <v>0</v>
      </c>
      <c r="Z30">
        <v>4.9688495999999995</v>
      </c>
      <c r="AA30">
        <v>10.032642584214353</v>
      </c>
      <c r="AB30">
        <v>10.036104000000002</v>
      </c>
      <c r="AC30">
        <v>7.3809581492068475</v>
      </c>
      <c r="AD30">
        <v>8.7900999999999989</v>
      </c>
      <c r="AE30">
        <v>12.557578800000002</v>
      </c>
      <c r="AF30">
        <v>0</v>
      </c>
      <c r="AG30">
        <v>0</v>
      </c>
      <c r="AH30">
        <v>33.67560000000001</v>
      </c>
      <c r="AI30">
        <v>4.1524652000000009</v>
      </c>
      <c r="AJ30">
        <v>0</v>
      </c>
      <c r="AK30">
        <v>6.6716099999999994</v>
      </c>
      <c r="AL30">
        <v>3.3936500000000005</v>
      </c>
      <c r="AM30">
        <v>4.0144416000000014</v>
      </c>
      <c r="AN30">
        <v>0</v>
      </c>
      <c r="AO30">
        <v>0.29870400000000003</v>
      </c>
      <c r="AP30">
        <v>1.3013575663412231</v>
      </c>
      <c r="AQ30">
        <v>0</v>
      </c>
      <c r="AR30">
        <v>2.5796800000000006</v>
      </c>
      <c r="AS30">
        <v>2.3918999999999997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664.95558617898678</v>
      </c>
      <c r="DN30">
        <v>22.834949746842089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82.077447487962189</v>
      </c>
      <c r="L31">
        <v>32.002410651716886</v>
      </c>
      <c r="M31">
        <v>0</v>
      </c>
      <c r="N31">
        <v>14.4</v>
      </c>
      <c r="O31">
        <v>50.382674755352973</v>
      </c>
      <c r="P31">
        <v>51.3</v>
      </c>
      <c r="Q31">
        <v>1.0030656429942417</v>
      </c>
      <c r="R31">
        <v>10.765575530617221</v>
      </c>
      <c r="S31">
        <v>1.9961693302891934</v>
      </c>
      <c r="T31">
        <v>0</v>
      </c>
      <c r="U31">
        <v>289.88309184461667</v>
      </c>
      <c r="V31">
        <v>5.2652544910179637</v>
      </c>
      <c r="W31">
        <v>11.491175663311985</v>
      </c>
      <c r="X31">
        <v>24.978029028186793</v>
      </c>
      <c r="Y31">
        <v>0</v>
      </c>
      <c r="Z31">
        <v>4.9688495999999995</v>
      </c>
      <c r="AA31">
        <v>10.032642584214353</v>
      </c>
      <c r="AB31">
        <v>10.036104000000002</v>
      </c>
      <c r="AC31">
        <v>7.3809581492068475</v>
      </c>
      <c r="AD31">
        <v>8.3875000000000011</v>
      </c>
      <c r="AE31">
        <v>12.557578800000002</v>
      </c>
      <c r="AF31">
        <v>0</v>
      </c>
      <c r="AG31">
        <v>0</v>
      </c>
      <c r="AH31">
        <v>33.67560000000001</v>
      </c>
      <c r="AI31">
        <v>4.1524652000000009</v>
      </c>
      <c r="AJ31">
        <v>0</v>
      </c>
      <c r="AK31">
        <v>6.6716099999999994</v>
      </c>
      <c r="AL31">
        <v>3.3936500000000005</v>
      </c>
      <c r="AM31">
        <v>4.0144416000000014</v>
      </c>
      <c r="AN31">
        <v>0</v>
      </c>
      <c r="AO31">
        <v>0.29870400000000003</v>
      </c>
      <c r="AP31">
        <v>1.3013575663412231</v>
      </c>
      <c r="AQ31">
        <v>0</v>
      </c>
      <c r="AR31">
        <v>2.5796800000000006</v>
      </c>
      <c r="AS31">
        <v>2.3918999999999997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664.56635259041752</v>
      </c>
      <c r="DN31">
        <v>22.821583335411358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82.077447487962189</v>
      </c>
      <c r="L32">
        <v>32.002410651716886</v>
      </c>
      <c r="M32">
        <v>0</v>
      </c>
      <c r="N32">
        <v>14.4</v>
      </c>
      <c r="O32">
        <v>50.382674755352973</v>
      </c>
      <c r="P32">
        <v>51.3</v>
      </c>
      <c r="Q32">
        <v>1.0030656429942417</v>
      </c>
      <c r="R32">
        <v>10.765575530617221</v>
      </c>
      <c r="S32">
        <v>1.9961693302891934</v>
      </c>
      <c r="T32">
        <v>0</v>
      </c>
      <c r="U32">
        <v>289.88309184461667</v>
      </c>
      <c r="V32">
        <v>5.2652544910179637</v>
      </c>
      <c r="W32">
        <v>11.491175663311985</v>
      </c>
      <c r="X32">
        <v>24.978029028186793</v>
      </c>
      <c r="Y32">
        <v>0</v>
      </c>
      <c r="Z32">
        <v>1.6562832000000001</v>
      </c>
      <c r="AA32">
        <v>6.6215441055814726</v>
      </c>
      <c r="AB32">
        <v>10.036104000000002</v>
      </c>
      <c r="AC32">
        <v>2.4578399999999996</v>
      </c>
      <c r="AD32">
        <v>4.6299000000000001</v>
      </c>
      <c r="AE32">
        <v>12.557578800000002</v>
      </c>
      <c r="AF32">
        <v>0</v>
      </c>
      <c r="AG32">
        <v>0</v>
      </c>
      <c r="AH32">
        <v>28.864800000000006</v>
      </c>
      <c r="AI32">
        <v>4.1524652000000009</v>
      </c>
      <c r="AJ32">
        <v>0</v>
      </c>
      <c r="AK32">
        <v>6.6716099999999994</v>
      </c>
      <c r="AL32">
        <v>3.3936500000000005</v>
      </c>
      <c r="AM32">
        <v>2.6817120000000001</v>
      </c>
      <c r="AN32">
        <v>0</v>
      </c>
      <c r="AO32">
        <v>0.29870400000000003</v>
      </c>
      <c r="AP32">
        <v>1.3013575663412231</v>
      </c>
      <c r="AQ32">
        <v>0</v>
      </c>
      <c r="AR32">
        <v>12.618</v>
      </c>
      <c r="AS32">
        <v>2.3918999999999997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653.43895587044824</v>
      </c>
      <c r="DN32">
        <v>22.439387427540758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82.077447487962189</v>
      </c>
      <c r="L33">
        <v>32.002410651716886</v>
      </c>
      <c r="M33">
        <v>0</v>
      </c>
      <c r="N33">
        <v>14.4</v>
      </c>
      <c r="O33">
        <v>50.382674755352973</v>
      </c>
      <c r="P33">
        <v>51.3</v>
      </c>
      <c r="Q33">
        <v>1.0030656429942417</v>
      </c>
      <c r="R33">
        <v>10.765575530617221</v>
      </c>
      <c r="S33">
        <v>1.9961693302891934</v>
      </c>
      <c r="T33">
        <v>0</v>
      </c>
      <c r="U33">
        <v>289.88309184461667</v>
      </c>
      <c r="V33">
        <v>5.2652544910179637</v>
      </c>
      <c r="W33">
        <v>11.491175663311985</v>
      </c>
      <c r="X33">
        <v>24.978029028186793</v>
      </c>
      <c r="Y33">
        <v>0</v>
      </c>
      <c r="Z33">
        <v>0</v>
      </c>
      <c r="AA33">
        <v>3.4110984786328795</v>
      </c>
      <c r="AB33">
        <v>6.6907360000000011</v>
      </c>
      <c r="AC33">
        <v>0</v>
      </c>
      <c r="AD33">
        <v>2.3149499999999996</v>
      </c>
      <c r="AE33">
        <v>12.557578800000002</v>
      </c>
      <c r="AF33">
        <v>0</v>
      </c>
      <c r="AG33">
        <v>0</v>
      </c>
      <c r="AH33">
        <v>27.662099999999999</v>
      </c>
      <c r="AI33">
        <v>0.96990000000000021</v>
      </c>
      <c r="AJ33">
        <v>0</v>
      </c>
      <c r="AK33">
        <v>6.6716099999999994</v>
      </c>
      <c r="AL33">
        <v>3.3936500000000005</v>
      </c>
      <c r="AM33">
        <v>1.340856</v>
      </c>
      <c r="AN33">
        <v>0</v>
      </c>
      <c r="AO33">
        <v>0.14935200000000004</v>
      </c>
      <c r="AP33">
        <v>1.3013575663412231</v>
      </c>
      <c r="AQ33">
        <v>0</v>
      </c>
      <c r="AR33">
        <v>12.618</v>
      </c>
      <c r="AS33">
        <v>2.3918999999999997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635.20483217082904</v>
      </c>
      <c r="DN33">
        <v>21.813151100211289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82.077447487962189</v>
      </c>
      <c r="L34">
        <v>32.002343749999994</v>
      </c>
      <c r="M34">
        <v>0</v>
      </c>
      <c r="N34">
        <v>14.4</v>
      </c>
      <c r="O34">
        <v>50.382674755352973</v>
      </c>
      <c r="P34">
        <v>51.3</v>
      </c>
      <c r="Q34">
        <v>0.97222857142857122</v>
      </c>
      <c r="R34">
        <v>10.765575530617221</v>
      </c>
      <c r="S34">
        <v>1.9961693302891934</v>
      </c>
      <c r="T34">
        <v>0</v>
      </c>
      <c r="U34">
        <v>289.88309184461667</v>
      </c>
      <c r="V34">
        <v>5.2652544910179637</v>
      </c>
      <c r="W34">
        <v>11.491175663311985</v>
      </c>
      <c r="X34">
        <v>24.978029028186793</v>
      </c>
      <c r="Y34">
        <v>0</v>
      </c>
      <c r="Z34">
        <v>0</v>
      </c>
      <c r="AA34">
        <v>0</v>
      </c>
      <c r="AB34">
        <v>3.3453680000000015</v>
      </c>
      <c r="AC34">
        <v>0</v>
      </c>
      <c r="AD34">
        <v>0</v>
      </c>
      <c r="AE34">
        <v>12.557578800000002</v>
      </c>
      <c r="AF34">
        <v>0</v>
      </c>
      <c r="AG34">
        <v>0</v>
      </c>
      <c r="AH34">
        <v>23.765352</v>
      </c>
      <c r="AI34">
        <v>0</v>
      </c>
      <c r="AJ34">
        <v>0</v>
      </c>
      <c r="AK34">
        <v>6.6716099999999994</v>
      </c>
      <c r="AL34">
        <v>3.3936500000000005</v>
      </c>
      <c r="AM34">
        <v>1.340856</v>
      </c>
      <c r="AN34">
        <v>0</v>
      </c>
      <c r="AO34">
        <v>0.14935200000000004</v>
      </c>
      <c r="AP34">
        <v>1.3013575663412231</v>
      </c>
      <c r="AQ34">
        <v>0</v>
      </c>
      <c r="AR34">
        <v>2.2432000000000007</v>
      </c>
      <c r="AS34">
        <v>2.3918999999999997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611.66935441788291</v>
      </c>
      <c r="DN34">
        <v>21.004860401241938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82.077447487962189</v>
      </c>
      <c r="L35">
        <v>65.226607054425585</v>
      </c>
      <c r="M35">
        <v>0</v>
      </c>
      <c r="N35">
        <v>14.4</v>
      </c>
      <c r="O35">
        <v>50.382674755352973</v>
      </c>
      <c r="P35">
        <v>51.3</v>
      </c>
      <c r="Q35">
        <v>0.97222857142857122</v>
      </c>
      <c r="R35">
        <v>10.765575530617221</v>
      </c>
      <c r="S35">
        <v>1.9961693302891934</v>
      </c>
      <c r="T35">
        <v>0</v>
      </c>
      <c r="U35">
        <v>289.88309184461667</v>
      </c>
      <c r="V35">
        <v>5.2652544910179637</v>
      </c>
      <c r="W35">
        <v>11.491175663311985</v>
      </c>
      <c r="X35">
        <v>24.978029028186793</v>
      </c>
      <c r="Y35">
        <v>0</v>
      </c>
      <c r="Z35">
        <v>0</v>
      </c>
      <c r="AA35">
        <v>0</v>
      </c>
      <c r="AB35">
        <v>3.3453680000000015</v>
      </c>
      <c r="AC35">
        <v>0</v>
      </c>
      <c r="AD35">
        <v>0</v>
      </c>
      <c r="AE35">
        <v>12.557578800000002</v>
      </c>
      <c r="AF35">
        <v>0</v>
      </c>
      <c r="AG35">
        <v>0</v>
      </c>
      <c r="AH35">
        <v>16.837800000000005</v>
      </c>
      <c r="AI35">
        <v>0</v>
      </c>
      <c r="AJ35">
        <v>0</v>
      </c>
      <c r="AK35">
        <v>6.6716099999999994</v>
      </c>
      <c r="AL35">
        <v>3.3936500000000005</v>
      </c>
      <c r="AM35">
        <v>1.340856</v>
      </c>
      <c r="AN35">
        <v>0</v>
      </c>
      <c r="AO35">
        <v>0.14935200000000004</v>
      </c>
      <c r="AP35">
        <v>1.3013575663412231</v>
      </c>
      <c r="AQ35">
        <v>0</v>
      </c>
      <c r="AR35">
        <v>2.2432000000000007</v>
      </c>
      <c r="AS35">
        <v>2.3918999999999997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637.09301506947884</v>
      </c>
      <c r="DN35">
        <v>21.877911054071543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82.077447487962189</v>
      </c>
      <c r="L36">
        <v>65.227390448497246</v>
      </c>
      <c r="M36">
        <v>0</v>
      </c>
      <c r="N36">
        <v>14.4</v>
      </c>
      <c r="O36">
        <v>50.382674755352973</v>
      </c>
      <c r="P36">
        <v>51.3</v>
      </c>
      <c r="Q36">
        <v>0.97222857142857122</v>
      </c>
      <c r="R36">
        <v>10.765575530617221</v>
      </c>
      <c r="S36">
        <v>1.9961693302891934</v>
      </c>
      <c r="T36">
        <v>0</v>
      </c>
      <c r="U36">
        <v>289.88309184461667</v>
      </c>
      <c r="V36">
        <v>5.2652544910179637</v>
      </c>
      <c r="W36">
        <v>11.491175663311985</v>
      </c>
      <c r="X36">
        <v>24.978029028186793</v>
      </c>
      <c r="Y36">
        <v>0</v>
      </c>
      <c r="Z36">
        <v>0</v>
      </c>
      <c r="AA36">
        <v>0</v>
      </c>
      <c r="AB36">
        <v>3.3453680000000015</v>
      </c>
      <c r="AC36">
        <v>0</v>
      </c>
      <c r="AD36">
        <v>0</v>
      </c>
      <c r="AE36">
        <v>12.557578800000002</v>
      </c>
      <c r="AF36">
        <v>0</v>
      </c>
      <c r="AG36">
        <v>0</v>
      </c>
      <c r="AH36">
        <v>16.837800000000005</v>
      </c>
      <c r="AI36">
        <v>0</v>
      </c>
      <c r="AJ36">
        <v>0</v>
      </c>
      <c r="AK36">
        <v>6.6716099999999994</v>
      </c>
      <c r="AL36">
        <v>6.1971000000000016</v>
      </c>
      <c r="AM36">
        <v>0</v>
      </c>
      <c r="AN36">
        <v>0</v>
      </c>
      <c r="AO36">
        <v>0.14935200000000004</v>
      </c>
      <c r="AP36">
        <v>1.3013575663412231</v>
      </c>
      <c r="AQ36">
        <v>0</v>
      </c>
      <c r="AR36">
        <v>2.2432000000000007</v>
      </c>
      <c r="AS36">
        <v>2.3918999999999997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638.50780849891305</v>
      </c>
      <c r="DN36">
        <v>21.926495018708991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82.077447487962189</v>
      </c>
      <c r="L37">
        <v>37.288156777576944</v>
      </c>
      <c r="M37">
        <v>0</v>
      </c>
      <c r="N37">
        <v>14.4</v>
      </c>
      <c r="O37">
        <v>50.382674755352973</v>
      </c>
      <c r="P37">
        <v>51.3</v>
      </c>
      <c r="Q37">
        <v>0.97222857142857122</v>
      </c>
      <c r="R37">
        <v>2.9990053763440856</v>
      </c>
      <c r="S37">
        <v>1.9961693302891934</v>
      </c>
      <c r="T37">
        <v>0</v>
      </c>
      <c r="U37">
        <v>289.88309184461667</v>
      </c>
      <c r="V37">
        <v>5.2652544910179637</v>
      </c>
      <c r="W37">
        <v>11.491175663311985</v>
      </c>
      <c r="X37">
        <v>24.978029028186793</v>
      </c>
      <c r="Y37">
        <v>0</v>
      </c>
      <c r="Z37">
        <v>0</v>
      </c>
      <c r="AA37">
        <v>0</v>
      </c>
      <c r="AB37">
        <v>3.3453680000000015</v>
      </c>
      <c r="AC37">
        <v>0</v>
      </c>
      <c r="AD37">
        <v>0</v>
      </c>
      <c r="AE37">
        <v>12.557578800000002</v>
      </c>
      <c r="AF37">
        <v>0</v>
      </c>
      <c r="AG37">
        <v>0</v>
      </c>
      <c r="AH37">
        <v>11.882676</v>
      </c>
      <c r="AI37">
        <v>0</v>
      </c>
      <c r="AJ37">
        <v>0</v>
      </c>
      <c r="AK37">
        <v>6.6716099999999994</v>
      </c>
      <c r="AL37">
        <v>18.001100000000005</v>
      </c>
      <c r="AM37">
        <v>0</v>
      </c>
      <c r="AN37">
        <v>0</v>
      </c>
      <c r="AO37">
        <v>0.14935200000000004</v>
      </c>
      <c r="AP37">
        <v>3.0907242200604053</v>
      </c>
      <c r="AQ37">
        <v>0</v>
      </c>
      <c r="AR37">
        <v>2.2432000000000007</v>
      </c>
      <c r="AS37">
        <v>2.3918999999999997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612.33878534347525</v>
      </c>
      <c r="DN37">
        <v>21.027957002672501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82.077447487962189</v>
      </c>
      <c r="L38">
        <v>32.002674897119348</v>
      </c>
      <c r="M38">
        <v>0</v>
      </c>
      <c r="N38">
        <v>14.4</v>
      </c>
      <c r="O38">
        <v>50.382674755352973</v>
      </c>
      <c r="P38">
        <v>51.3</v>
      </c>
      <c r="Q38">
        <v>0.97222857142857122</v>
      </c>
      <c r="R38">
        <v>2.9990053763440856</v>
      </c>
      <c r="S38">
        <v>1.9961693302891934</v>
      </c>
      <c r="T38">
        <v>0</v>
      </c>
      <c r="U38">
        <v>289.88309184461667</v>
      </c>
      <c r="V38">
        <v>0</v>
      </c>
      <c r="W38">
        <v>11.491175663311985</v>
      </c>
      <c r="X38">
        <v>24.978029028186793</v>
      </c>
      <c r="Y38">
        <v>0</v>
      </c>
      <c r="Z38">
        <v>0</v>
      </c>
      <c r="AA38">
        <v>0</v>
      </c>
      <c r="AB38">
        <v>3.3453680000000015</v>
      </c>
      <c r="AC38">
        <v>0</v>
      </c>
      <c r="AD38">
        <v>0</v>
      </c>
      <c r="AE38">
        <v>12.557578800000002</v>
      </c>
      <c r="AF38">
        <v>0</v>
      </c>
      <c r="AG38">
        <v>0</v>
      </c>
      <c r="AH38">
        <v>5.7729600000000012</v>
      </c>
      <c r="AI38">
        <v>0</v>
      </c>
      <c r="AJ38">
        <v>0</v>
      </c>
      <c r="AK38">
        <v>6.6716099999999994</v>
      </c>
      <c r="AL38">
        <v>18.001100000000005</v>
      </c>
      <c r="AM38">
        <v>0</v>
      </c>
      <c r="AN38">
        <v>0</v>
      </c>
      <c r="AO38">
        <v>0.14935200000000004</v>
      </c>
      <c r="AP38">
        <v>3.0907242200604053</v>
      </c>
      <c r="AQ38">
        <v>0</v>
      </c>
      <c r="AR38">
        <v>2.8039999999999998</v>
      </c>
      <c r="AS38">
        <v>2.3918999999999997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596.77364131637773</v>
      </c>
      <c r="DN38">
        <v>20.493448658294451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39.999362221531449</v>
      </c>
      <c r="L39">
        <v>32.995343798427371</v>
      </c>
      <c r="M39">
        <v>0</v>
      </c>
      <c r="N39">
        <v>14.4</v>
      </c>
      <c r="O39">
        <v>50.382674755352973</v>
      </c>
      <c r="P39">
        <v>51.3</v>
      </c>
      <c r="Q39">
        <v>0.97222857142857122</v>
      </c>
      <c r="R39">
        <v>2.8022328026434367</v>
      </c>
      <c r="S39">
        <v>1.9961693302891934</v>
      </c>
      <c r="T39">
        <v>0</v>
      </c>
      <c r="U39">
        <v>289.88309184461667</v>
      </c>
      <c r="V39">
        <v>0</v>
      </c>
      <c r="W39">
        <v>11.491175663311985</v>
      </c>
      <c r="X39">
        <v>24.978029028186793</v>
      </c>
      <c r="Y39">
        <v>0</v>
      </c>
      <c r="Z39">
        <v>0</v>
      </c>
      <c r="AA39">
        <v>0</v>
      </c>
      <c r="AB39">
        <v>3.3453680000000015</v>
      </c>
      <c r="AC39">
        <v>0</v>
      </c>
      <c r="AD39">
        <v>0</v>
      </c>
      <c r="AE39">
        <v>12.557578800000002</v>
      </c>
      <c r="AF39">
        <v>0</v>
      </c>
      <c r="AG39">
        <v>0</v>
      </c>
      <c r="AH39">
        <v>5.2918799999999999</v>
      </c>
      <c r="AI39">
        <v>0</v>
      </c>
      <c r="AJ39">
        <v>0</v>
      </c>
      <c r="AK39">
        <v>6.6716099999999994</v>
      </c>
      <c r="AL39">
        <v>18.001100000000005</v>
      </c>
      <c r="AM39">
        <v>0</v>
      </c>
      <c r="AN39">
        <v>0</v>
      </c>
      <c r="AO39">
        <v>0.14935200000000004</v>
      </c>
      <c r="AP39">
        <v>1.3013575663412231</v>
      </c>
      <c r="AQ39">
        <v>0</v>
      </c>
      <c r="AR39">
        <v>2.8039999999999998</v>
      </c>
      <c r="AS39">
        <v>2.3918999999999997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554.66705799671013</v>
      </c>
      <c r="DN39">
        <v>19.047396385419503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39.999362221531449</v>
      </c>
      <c r="L40">
        <v>32.995343798427371</v>
      </c>
      <c r="M40">
        <v>0</v>
      </c>
      <c r="N40">
        <v>14.4</v>
      </c>
      <c r="O40">
        <v>50.382674755352973</v>
      </c>
      <c r="P40">
        <v>51.3</v>
      </c>
      <c r="Q40">
        <v>0.97222857142857122</v>
      </c>
      <c r="R40">
        <v>2.8022328026434367</v>
      </c>
      <c r="S40">
        <v>1.9961693302891934</v>
      </c>
      <c r="T40">
        <v>0</v>
      </c>
      <c r="U40">
        <v>289.88309184461667</v>
      </c>
      <c r="V40">
        <v>0</v>
      </c>
      <c r="W40">
        <v>11.491175663311985</v>
      </c>
      <c r="X40">
        <v>24.978029028186793</v>
      </c>
      <c r="Y40">
        <v>0</v>
      </c>
      <c r="Z40">
        <v>0</v>
      </c>
      <c r="AA40">
        <v>0</v>
      </c>
      <c r="AB40">
        <v>3.3453680000000015</v>
      </c>
      <c r="AC40">
        <v>0</v>
      </c>
      <c r="AD40">
        <v>0</v>
      </c>
      <c r="AE40">
        <v>8.3717191999999976</v>
      </c>
      <c r="AF40">
        <v>0</v>
      </c>
      <c r="AG40">
        <v>0</v>
      </c>
      <c r="AH40">
        <v>5.2918799999999999</v>
      </c>
      <c r="AI40">
        <v>0</v>
      </c>
      <c r="AJ40">
        <v>0</v>
      </c>
      <c r="AK40">
        <v>6.6716099999999994</v>
      </c>
      <c r="AL40">
        <v>18.001100000000005</v>
      </c>
      <c r="AM40">
        <v>0</v>
      </c>
      <c r="AN40">
        <v>0</v>
      </c>
      <c r="AO40">
        <v>0.14935200000000004</v>
      </c>
      <c r="AP40">
        <v>1.3013575663412231</v>
      </c>
      <c r="AQ40">
        <v>0</v>
      </c>
      <c r="AR40">
        <v>2.8039999999999998</v>
      </c>
      <c r="AS40">
        <v>2.3918999999999997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550.62016896428611</v>
      </c>
      <c r="DN40">
        <v>18.908425817843508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39.999362221531449</v>
      </c>
      <c r="L41">
        <v>31.723162640500597</v>
      </c>
      <c r="M41">
        <v>0</v>
      </c>
      <c r="N41">
        <v>14.4</v>
      </c>
      <c r="O41">
        <v>50.382674755352973</v>
      </c>
      <c r="P41">
        <v>48.690540113708145</v>
      </c>
      <c r="Q41">
        <v>0.97222857142857122</v>
      </c>
      <c r="R41">
        <v>2.8022328026434367</v>
      </c>
      <c r="S41">
        <v>1.9961693302891934</v>
      </c>
      <c r="T41">
        <v>0</v>
      </c>
      <c r="U41">
        <v>289.88309184461667</v>
      </c>
      <c r="V41">
        <v>0</v>
      </c>
      <c r="W41">
        <v>11.491175663311985</v>
      </c>
      <c r="X41">
        <v>24.978029028186793</v>
      </c>
      <c r="Y41">
        <v>0</v>
      </c>
      <c r="Z41">
        <v>0</v>
      </c>
      <c r="AA41">
        <v>0</v>
      </c>
      <c r="AB41">
        <v>3.3453680000000015</v>
      </c>
      <c r="AC41">
        <v>0</v>
      </c>
      <c r="AD41">
        <v>0</v>
      </c>
      <c r="AE41">
        <v>8.3717191999999976</v>
      </c>
      <c r="AF41">
        <v>0</v>
      </c>
      <c r="AG41">
        <v>0</v>
      </c>
      <c r="AH41">
        <v>5.2918799999999999</v>
      </c>
      <c r="AI41">
        <v>0</v>
      </c>
      <c r="AJ41">
        <v>0</v>
      </c>
      <c r="AK41">
        <v>6.6716099999999994</v>
      </c>
      <c r="AL41">
        <v>6.787300000000001</v>
      </c>
      <c r="AM41">
        <v>0</v>
      </c>
      <c r="AN41">
        <v>0</v>
      </c>
      <c r="AO41">
        <v>0.14935200000000004</v>
      </c>
      <c r="AP41">
        <v>1.3013575663412231</v>
      </c>
      <c r="AQ41">
        <v>0</v>
      </c>
      <c r="AR41">
        <v>2.8039999999999998</v>
      </c>
      <c r="AS41">
        <v>2.3918999999999997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536.02589647540731</v>
      </c>
      <c r="DN41">
        <v>18.407257262503798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39.999362221531449</v>
      </c>
      <c r="L42">
        <v>32.995329729471138</v>
      </c>
      <c r="M42">
        <v>0</v>
      </c>
      <c r="N42">
        <v>14.4</v>
      </c>
      <c r="O42">
        <v>50.382674755352973</v>
      </c>
      <c r="P42">
        <v>48.690540113708145</v>
      </c>
      <c r="Q42">
        <v>0.97222857142857122</v>
      </c>
      <c r="R42">
        <v>2.8022328026434367</v>
      </c>
      <c r="S42">
        <v>1.9961693302891934</v>
      </c>
      <c r="T42">
        <v>0</v>
      </c>
      <c r="U42">
        <v>289.88309184461667</v>
      </c>
      <c r="V42">
        <v>0</v>
      </c>
      <c r="W42">
        <v>11.491175663311985</v>
      </c>
      <c r="X42">
        <v>24.978029028186793</v>
      </c>
      <c r="Y42">
        <v>0</v>
      </c>
      <c r="Z42">
        <v>0</v>
      </c>
      <c r="AA42">
        <v>0</v>
      </c>
      <c r="AB42">
        <v>3.3453680000000015</v>
      </c>
      <c r="AC42">
        <v>0</v>
      </c>
      <c r="AD42">
        <v>0</v>
      </c>
      <c r="AE42">
        <v>8.3717191999999976</v>
      </c>
      <c r="AF42">
        <v>0</v>
      </c>
      <c r="AG42">
        <v>0</v>
      </c>
      <c r="AH42">
        <v>5.2918799999999999</v>
      </c>
      <c r="AI42">
        <v>0</v>
      </c>
      <c r="AJ42">
        <v>0</v>
      </c>
      <c r="AK42">
        <v>6.6716099999999994</v>
      </c>
      <c r="AL42">
        <v>3.3936500000000005</v>
      </c>
      <c r="AM42">
        <v>0</v>
      </c>
      <c r="AN42">
        <v>0</v>
      </c>
      <c r="AO42">
        <v>0.14935200000000004</v>
      </c>
      <c r="AP42">
        <v>1.3013575663412231</v>
      </c>
      <c r="AQ42">
        <v>0</v>
      </c>
      <c r="AR42">
        <v>2.8039999999999998</v>
      </c>
      <c r="AS42">
        <v>2.3918999999999997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533.97484668118534</v>
      </c>
      <c r="DN42">
        <v>18.336824145696227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39.999362221531449</v>
      </c>
      <c r="L43">
        <v>32.995484301790952</v>
      </c>
      <c r="M43">
        <v>0</v>
      </c>
      <c r="N43">
        <v>14.4</v>
      </c>
      <c r="O43">
        <v>50.382674755352973</v>
      </c>
      <c r="P43">
        <v>48.690540113708145</v>
      </c>
      <c r="Q43">
        <v>0.97222857142857122</v>
      </c>
      <c r="R43">
        <v>2.8022328026434367</v>
      </c>
      <c r="S43">
        <v>1.9961693302891934</v>
      </c>
      <c r="T43">
        <v>0</v>
      </c>
      <c r="U43">
        <v>289.88309184461667</v>
      </c>
      <c r="V43">
        <v>0</v>
      </c>
      <c r="W43">
        <v>4.0030418585526322</v>
      </c>
      <c r="X43">
        <v>24.978029028186793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8.3717191999999976</v>
      </c>
      <c r="AF43">
        <v>0</v>
      </c>
      <c r="AG43">
        <v>0</v>
      </c>
      <c r="AH43">
        <v>5.2918799999999999</v>
      </c>
      <c r="AI43">
        <v>0</v>
      </c>
      <c r="AJ43">
        <v>0</v>
      </c>
      <c r="AK43">
        <v>6.6716099999999994</v>
      </c>
      <c r="AL43">
        <v>3.3936500000000005</v>
      </c>
      <c r="AM43">
        <v>0</v>
      </c>
      <c r="AN43">
        <v>0</v>
      </c>
      <c r="AO43">
        <v>0.14935200000000004</v>
      </c>
      <c r="AP43">
        <v>1.3013575663412231</v>
      </c>
      <c r="AQ43">
        <v>0</v>
      </c>
      <c r="AR43">
        <v>12.618</v>
      </c>
      <c r="AS43">
        <v>2.3918999999999997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532.98934170627672</v>
      </c>
      <c r="DN43">
        <v>18.302981888165398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39.999362221531449</v>
      </c>
      <c r="L44">
        <v>32.995484301790952</v>
      </c>
      <c r="M44">
        <v>0</v>
      </c>
      <c r="N44">
        <v>14.4</v>
      </c>
      <c r="O44">
        <v>50.382674755352973</v>
      </c>
      <c r="P44">
        <v>48.690540113708145</v>
      </c>
      <c r="Q44">
        <v>0.97222857142857122</v>
      </c>
      <c r="R44">
        <v>2.8022328026434367</v>
      </c>
      <c r="S44">
        <v>1.9961693302891934</v>
      </c>
      <c r="T44">
        <v>0</v>
      </c>
      <c r="U44">
        <v>289.88309184461667</v>
      </c>
      <c r="V44">
        <v>0</v>
      </c>
      <c r="W44">
        <v>4.0030418585526322</v>
      </c>
      <c r="X44">
        <v>24.978029028186793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4.1858595999999988</v>
      </c>
      <c r="AF44">
        <v>0</v>
      </c>
      <c r="AG44">
        <v>0</v>
      </c>
      <c r="AH44">
        <v>5.2918799999999999</v>
      </c>
      <c r="AI44">
        <v>0</v>
      </c>
      <c r="AJ44">
        <v>0</v>
      </c>
      <c r="AK44">
        <v>6.6716099999999994</v>
      </c>
      <c r="AL44">
        <v>3.3936500000000005</v>
      </c>
      <c r="AM44">
        <v>0</v>
      </c>
      <c r="AN44">
        <v>0</v>
      </c>
      <c r="AO44">
        <v>0.14935200000000004</v>
      </c>
      <c r="AP44">
        <v>1.3013575663412231</v>
      </c>
      <c r="AQ44">
        <v>0</v>
      </c>
      <c r="AR44">
        <v>12.618</v>
      </c>
      <c r="AS44">
        <v>2.3918999999999997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528.94245267385259</v>
      </c>
      <c r="DN44">
        <v>18.164011320589402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39.999362221531449</v>
      </c>
      <c r="L45">
        <v>32.995484301790952</v>
      </c>
      <c r="M45">
        <v>0</v>
      </c>
      <c r="N45">
        <v>14.4</v>
      </c>
      <c r="O45">
        <v>50.382674755352973</v>
      </c>
      <c r="P45">
        <v>48.690540113708145</v>
      </c>
      <c r="Q45">
        <v>0.97222857142857122</v>
      </c>
      <c r="R45">
        <v>2.8022328026434367</v>
      </c>
      <c r="S45">
        <v>1.9961693302891934</v>
      </c>
      <c r="T45">
        <v>0</v>
      </c>
      <c r="U45">
        <v>289.88309184461667</v>
      </c>
      <c r="V45">
        <v>9.5597323195027771E-4</v>
      </c>
      <c r="W45">
        <v>2.6322887693735413</v>
      </c>
      <c r="X45">
        <v>24.978981515565838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4.1858595999999988</v>
      </c>
      <c r="AF45">
        <v>0</v>
      </c>
      <c r="AG45">
        <v>0</v>
      </c>
      <c r="AH45">
        <v>5.2918799999999999</v>
      </c>
      <c r="AI45">
        <v>0</v>
      </c>
      <c r="AJ45">
        <v>0</v>
      </c>
      <c r="AK45">
        <v>6.6716099999999994</v>
      </c>
      <c r="AL45">
        <v>3.3936500000000005</v>
      </c>
      <c r="AM45">
        <v>0</v>
      </c>
      <c r="AN45">
        <v>0</v>
      </c>
      <c r="AO45">
        <v>0.29870400000000003</v>
      </c>
      <c r="AP45">
        <v>1.3013575663412231</v>
      </c>
      <c r="AQ45">
        <v>0</v>
      </c>
      <c r="AR45">
        <v>2.2432000000000007</v>
      </c>
      <c r="AS45">
        <v>2.3918999999999997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519.19061621856122</v>
      </c>
      <c r="DN45">
        <v>16.321555147312768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39.999362221531449</v>
      </c>
      <c r="L46">
        <v>31.030236020493064</v>
      </c>
      <c r="M46">
        <v>0</v>
      </c>
      <c r="N46">
        <v>14.4</v>
      </c>
      <c r="O46">
        <v>50.382674755352973</v>
      </c>
      <c r="P46">
        <v>48.690540113708145</v>
      </c>
      <c r="Q46">
        <v>0.97222857142857122</v>
      </c>
      <c r="R46">
        <v>2.8022328026434367</v>
      </c>
      <c r="S46">
        <v>1.9961693302891934</v>
      </c>
      <c r="T46">
        <v>0</v>
      </c>
      <c r="U46">
        <v>289.88309184461667</v>
      </c>
      <c r="V46">
        <v>9.5597323195027771E-4</v>
      </c>
      <c r="W46">
        <v>2.6322887693735413</v>
      </c>
      <c r="X46">
        <v>24.978981515565838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4.1858595999999988</v>
      </c>
      <c r="AF46">
        <v>0</v>
      </c>
      <c r="AG46">
        <v>0</v>
      </c>
      <c r="AH46">
        <v>5.2918799999999999</v>
      </c>
      <c r="AI46">
        <v>0</v>
      </c>
      <c r="AJ46">
        <v>0</v>
      </c>
      <c r="AK46">
        <v>6.6716099999999994</v>
      </c>
      <c r="AL46">
        <v>3.3936500000000005</v>
      </c>
      <c r="AM46">
        <v>0</v>
      </c>
      <c r="AN46">
        <v>0</v>
      </c>
      <c r="AO46">
        <v>0.29870400000000003</v>
      </c>
      <c r="AP46">
        <v>1.3013575663412231</v>
      </c>
      <c r="AQ46">
        <v>0</v>
      </c>
      <c r="AR46">
        <v>2.2432000000000007</v>
      </c>
      <c r="AS46">
        <v>2.3918999999999997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517.29061418020251</v>
      </c>
      <c r="DN46">
        <v>16.256308904373686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39.999362221531449</v>
      </c>
      <c r="L47">
        <v>32.995753901264045</v>
      </c>
      <c r="M47">
        <v>0</v>
      </c>
      <c r="N47">
        <v>14.4</v>
      </c>
      <c r="O47">
        <v>50.382674755352973</v>
      </c>
      <c r="P47">
        <v>48.690540113708145</v>
      </c>
      <c r="Q47">
        <v>0.97222857142857122</v>
      </c>
      <c r="R47">
        <v>2.8022328026434367</v>
      </c>
      <c r="S47">
        <v>1.9961693302891934</v>
      </c>
      <c r="T47">
        <v>0</v>
      </c>
      <c r="U47">
        <v>292.19049921023361</v>
      </c>
      <c r="V47">
        <v>9.5597323195027771E-4</v>
      </c>
      <c r="W47">
        <v>2.6322887693735413</v>
      </c>
      <c r="X47">
        <v>24.978981515565838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4.1858595999999988</v>
      </c>
      <c r="AF47">
        <v>0</v>
      </c>
      <c r="AG47">
        <v>0</v>
      </c>
      <c r="AH47">
        <v>5.2918799999999999</v>
      </c>
      <c r="AI47">
        <v>0</v>
      </c>
      <c r="AJ47">
        <v>0</v>
      </c>
      <c r="AK47">
        <v>6.6716099999999994</v>
      </c>
      <c r="AL47">
        <v>3.3936500000000005</v>
      </c>
      <c r="AM47">
        <v>0</v>
      </c>
      <c r="AN47">
        <v>0</v>
      </c>
      <c r="AO47">
        <v>0.29870400000000003</v>
      </c>
      <c r="AP47">
        <v>1.3013575663412231</v>
      </c>
      <c r="AQ47">
        <v>0</v>
      </c>
      <c r="AR47">
        <v>2.2432000000000007</v>
      </c>
      <c r="AS47">
        <v>2.3918999999999997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521.42167812685682</v>
      </c>
      <c r="DN47">
        <v>16.398170204107121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39.999362221531449</v>
      </c>
      <c r="L48">
        <v>32.995753901264045</v>
      </c>
      <c r="M48">
        <v>0</v>
      </c>
      <c r="N48">
        <v>14.4</v>
      </c>
      <c r="O48">
        <v>50.382674755352973</v>
      </c>
      <c r="P48">
        <v>48.690540113708145</v>
      </c>
      <c r="Q48">
        <v>0.97222857142857122</v>
      </c>
      <c r="R48">
        <v>2.8022328026434367</v>
      </c>
      <c r="S48">
        <v>1.9961693302891934</v>
      </c>
      <c r="T48">
        <v>0</v>
      </c>
      <c r="U48">
        <v>292.41912270302316</v>
      </c>
      <c r="V48">
        <v>9.5597323195027771E-4</v>
      </c>
      <c r="W48">
        <v>2.6322887693735413</v>
      </c>
      <c r="X48">
        <v>24.978981515565838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4.1858595999999988</v>
      </c>
      <c r="AF48">
        <v>0</v>
      </c>
      <c r="AG48">
        <v>0</v>
      </c>
      <c r="AH48">
        <v>5.2918799999999999</v>
      </c>
      <c r="AI48">
        <v>0</v>
      </c>
      <c r="AJ48">
        <v>0</v>
      </c>
      <c r="AK48">
        <v>6.6716099999999994</v>
      </c>
      <c r="AL48">
        <v>3.3936500000000005</v>
      </c>
      <c r="AM48">
        <v>0</v>
      </c>
      <c r="AN48">
        <v>0</v>
      </c>
      <c r="AO48">
        <v>0.29870400000000003</v>
      </c>
      <c r="AP48">
        <v>1.3013575663412231</v>
      </c>
      <c r="AQ48">
        <v>0</v>
      </c>
      <c r="AR48">
        <v>2.2432000000000007</v>
      </c>
      <c r="AS48">
        <v>2.3918999999999997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521.64271150123909</v>
      </c>
      <c r="DN48">
        <v>16.405760322514457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39.999362221531449</v>
      </c>
      <c r="L49">
        <v>32.995228061477434</v>
      </c>
      <c r="M49">
        <v>0</v>
      </c>
      <c r="N49">
        <v>14.4</v>
      </c>
      <c r="O49">
        <v>50.382674755352973</v>
      </c>
      <c r="P49">
        <v>48.690540113708145</v>
      </c>
      <c r="Q49">
        <v>0.97222857142857122</v>
      </c>
      <c r="R49">
        <v>2.8022328026434367</v>
      </c>
      <c r="S49">
        <v>1.9961693302891934</v>
      </c>
      <c r="T49">
        <v>0</v>
      </c>
      <c r="U49">
        <v>292.41912270302316</v>
      </c>
      <c r="V49">
        <v>9.5597323195027771E-4</v>
      </c>
      <c r="W49">
        <v>2.6322887693735413</v>
      </c>
      <c r="X49">
        <v>24.978981515565838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4.1858595999999988</v>
      </c>
      <c r="AF49">
        <v>0</v>
      </c>
      <c r="AG49">
        <v>0</v>
      </c>
      <c r="AH49">
        <v>5.2918799999999999</v>
      </c>
      <c r="AI49">
        <v>0</v>
      </c>
      <c r="AJ49">
        <v>0</v>
      </c>
      <c r="AK49">
        <v>6.6716099999999994</v>
      </c>
      <c r="AL49">
        <v>3.3936500000000005</v>
      </c>
      <c r="AM49">
        <v>0</v>
      </c>
      <c r="AN49">
        <v>0</v>
      </c>
      <c r="AO49">
        <v>0.29870400000000003</v>
      </c>
      <c r="AP49">
        <v>1.3013575663412231</v>
      </c>
      <c r="AQ49">
        <v>0</v>
      </c>
      <c r="AR49">
        <v>2.2432000000000007</v>
      </c>
      <c r="AS49">
        <v>2.3918999999999997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521.64220311933332</v>
      </c>
      <c r="DN49">
        <v>16.405742864633542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39.999362221531449</v>
      </c>
      <c r="L50">
        <v>32.995228061477434</v>
      </c>
      <c r="M50">
        <v>0</v>
      </c>
      <c r="N50">
        <v>14.4</v>
      </c>
      <c r="O50">
        <v>50.382674755352973</v>
      </c>
      <c r="P50">
        <v>48.690540113708145</v>
      </c>
      <c r="Q50">
        <v>0.97222857142857122</v>
      </c>
      <c r="R50">
        <v>2.8022328026434367</v>
      </c>
      <c r="S50">
        <v>1.9961693302891934</v>
      </c>
      <c r="T50">
        <v>0</v>
      </c>
      <c r="U50">
        <v>292.41912270302316</v>
      </c>
      <c r="V50">
        <v>9.5597323195027771E-4</v>
      </c>
      <c r="W50">
        <v>2.6322887693735413</v>
      </c>
      <c r="X50">
        <v>24.978981515565838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4.1858595999999988</v>
      </c>
      <c r="AF50">
        <v>0</v>
      </c>
      <c r="AG50">
        <v>0</v>
      </c>
      <c r="AH50">
        <v>5.2918799999999999</v>
      </c>
      <c r="AI50">
        <v>0</v>
      </c>
      <c r="AJ50">
        <v>0</v>
      </c>
      <c r="AK50">
        <v>6.6716099999999994</v>
      </c>
      <c r="AL50">
        <v>3.3936500000000005</v>
      </c>
      <c r="AM50">
        <v>0</v>
      </c>
      <c r="AN50">
        <v>0</v>
      </c>
      <c r="AO50">
        <v>0.29870400000000003</v>
      </c>
      <c r="AP50">
        <v>1.3013575663412231</v>
      </c>
      <c r="AQ50">
        <v>0</v>
      </c>
      <c r="AR50">
        <v>2.2432000000000007</v>
      </c>
      <c r="AS50">
        <v>2.3918999999999997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521.64220311933332</v>
      </c>
      <c r="DN50">
        <v>16.405742864633542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80.070094333964548</v>
      </c>
      <c r="L51">
        <v>32.995228061477434</v>
      </c>
      <c r="M51">
        <v>0</v>
      </c>
      <c r="N51">
        <v>14.4</v>
      </c>
      <c r="O51">
        <v>50.382674755352973</v>
      </c>
      <c r="P51">
        <v>48.690540113708145</v>
      </c>
      <c r="Q51">
        <v>0.97222857142857122</v>
      </c>
      <c r="R51">
        <v>9.812844467729688</v>
      </c>
      <c r="S51">
        <v>1.9961693302891934</v>
      </c>
      <c r="T51">
        <v>0</v>
      </c>
      <c r="U51">
        <v>292.41912270302316</v>
      </c>
      <c r="V51">
        <v>1.5070407287465688</v>
      </c>
      <c r="W51">
        <v>7.3109946382805884</v>
      </c>
      <c r="X51">
        <v>24.978981515565838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4.1858595999999988</v>
      </c>
      <c r="AF51">
        <v>0</v>
      </c>
      <c r="AG51">
        <v>0</v>
      </c>
      <c r="AH51">
        <v>5.2918799999999999</v>
      </c>
      <c r="AI51">
        <v>0</v>
      </c>
      <c r="AJ51">
        <v>0</v>
      </c>
      <c r="AK51">
        <v>6.6716099999999994</v>
      </c>
      <c r="AL51">
        <v>3.3936500000000005</v>
      </c>
      <c r="AM51">
        <v>0</v>
      </c>
      <c r="AN51">
        <v>0</v>
      </c>
      <c r="AO51">
        <v>0.29870400000000003</v>
      </c>
      <c r="AP51">
        <v>3.0907242200604053</v>
      </c>
      <c r="AQ51">
        <v>0</v>
      </c>
      <c r="AR51">
        <v>2.2432000000000007</v>
      </c>
      <c r="AS51">
        <v>2.3918999999999997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581.08858823706498</v>
      </c>
      <c r="DN51">
        <v>12.014858802562133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82.077447487962189</v>
      </c>
      <c r="L52">
        <v>32.995228061477434</v>
      </c>
      <c r="M52">
        <v>0</v>
      </c>
      <c r="N52">
        <v>14.4</v>
      </c>
      <c r="O52">
        <v>50.382674755352973</v>
      </c>
      <c r="P52">
        <v>48.690540113708145</v>
      </c>
      <c r="Q52">
        <v>0.97222857142857122</v>
      </c>
      <c r="R52">
        <v>9.9998611180124222</v>
      </c>
      <c r="S52">
        <v>1.9961693302891934</v>
      </c>
      <c r="T52">
        <v>0</v>
      </c>
      <c r="U52">
        <v>292.41912270302316</v>
      </c>
      <c r="V52">
        <v>1.5070407287465688</v>
      </c>
      <c r="W52">
        <v>7.3109946382805884</v>
      </c>
      <c r="X52">
        <v>24.978981515565838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4.1858595999999988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6.6716099999999994</v>
      </c>
      <c r="AL52">
        <v>3.3936500000000005</v>
      </c>
      <c r="AM52">
        <v>0</v>
      </c>
      <c r="AN52">
        <v>0</v>
      </c>
      <c r="AO52">
        <v>0.29870400000000003</v>
      </c>
      <c r="AP52">
        <v>3.0907242200604053</v>
      </c>
      <c r="AQ52">
        <v>0</v>
      </c>
      <c r="AR52">
        <v>2.2432000000000007</v>
      </c>
      <c r="AS52">
        <v>2.3918999999999997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578.09391530536539</v>
      </c>
      <c r="DN52">
        <v>11.912021538542001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82.077447487962189</v>
      </c>
      <c r="L53">
        <v>32.995228061477434</v>
      </c>
      <c r="M53">
        <v>0</v>
      </c>
      <c r="N53">
        <v>14.4</v>
      </c>
      <c r="O53">
        <v>50.382674755352973</v>
      </c>
      <c r="P53">
        <v>48.690540113708145</v>
      </c>
      <c r="Q53">
        <v>0.97222857142857122</v>
      </c>
      <c r="R53">
        <v>9.9998611180124222</v>
      </c>
      <c r="S53">
        <v>1.9961693302891934</v>
      </c>
      <c r="T53">
        <v>0</v>
      </c>
      <c r="U53">
        <v>292.41912270302316</v>
      </c>
      <c r="V53">
        <v>1.5070407287465688</v>
      </c>
      <c r="W53">
        <v>7.3109946382805884</v>
      </c>
      <c r="X53">
        <v>24.978981515565838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4.1858595999999988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6.6716099999999994</v>
      </c>
      <c r="AL53">
        <v>3.3936500000000005</v>
      </c>
      <c r="AM53">
        <v>0</v>
      </c>
      <c r="AN53">
        <v>0</v>
      </c>
      <c r="AO53">
        <v>0.29870400000000003</v>
      </c>
      <c r="AP53">
        <v>3.0907242200604053</v>
      </c>
      <c r="AQ53">
        <v>0</v>
      </c>
      <c r="AR53">
        <v>2.2432000000000007</v>
      </c>
      <c r="AS53">
        <v>2.3918999999999997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578.09391530536539</v>
      </c>
      <c r="DN53">
        <v>11.912021538542001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82.077447487962189</v>
      </c>
      <c r="L54">
        <v>32.995509600876375</v>
      </c>
      <c r="M54">
        <v>0</v>
      </c>
      <c r="N54">
        <v>14.4</v>
      </c>
      <c r="O54">
        <v>50.382674755352973</v>
      </c>
      <c r="P54">
        <v>48.690540113708145</v>
      </c>
      <c r="Q54">
        <v>0.97222857142857122</v>
      </c>
      <c r="R54">
        <v>9.9998611180124222</v>
      </c>
      <c r="S54">
        <v>1.9961693302891934</v>
      </c>
      <c r="T54">
        <v>0</v>
      </c>
      <c r="U54">
        <v>292.41912270302316</v>
      </c>
      <c r="V54">
        <v>1.5070407287465688</v>
      </c>
      <c r="W54">
        <v>7.3109946382805884</v>
      </c>
      <c r="X54">
        <v>24.978981515565838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4.1858595999999988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6.6716099999999994</v>
      </c>
      <c r="AL54">
        <v>3.3936500000000005</v>
      </c>
      <c r="AM54">
        <v>0</v>
      </c>
      <c r="AN54">
        <v>0</v>
      </c>
      <c r="AO54">
        <v>0.29870400000000003</v>
      </c>
      <c r="AP54">
        <v>1.3013575663412231</v>
      </c>
      <c r="AQ54">
        <v>0</v>
      </c>
      <c r="AR54">
        <v>12.618</v>
      </c>
      <c r="AS54">
        <v>2.7335999999999996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586.72504458696017</v>
      </c>
      <c r="DN54">
        <v>12.208307142627209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45.003566947159968</v>
      </c>
      <c r="L55">
        <v>32.995322416857064</v>
      </c>
      <c r="M55">
        <v>0</v>
      </c>
      <c r="N55">
        <v>14.4</v>
      </c>
      <c r="O55">
        <v>50.382674755352973</v>
      </c>
      <c r="P55">
        <v>48.690540113708145</v>
      </c>
      <c r="Q55">
        <v>0.97222857142857122</v>
      </c>
      <c r="R55">
        <v>4.363384888145049</v>
      </c>
      <c r="S55">
        <v>1.9961693302891934</v>
      </c>
      <c r="T55">
        <v>0</v>
      </c>
      <c r="U55">
        <v>292.41912270302316</v>
      </c>
      <c r="V55">
        <v>9.5597323195027771E-4</v>
      </c>
      <c r="W55">
        <v>7.3109946382805884</v>
      </c>
      <c r="X55">
        <v>24.978981515565838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4.1858595999999988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6.6716099999999994</v>
      </c>
      <c r="AL55">
        <v>3.3936500000000005</v>
      </c>
      <c r="AM55">
        <v>0</v>
      </c>
      <c r="AN55">
        <v>0</v>
      </c>
      <c r="AO55">
        <v>0.29870400000000003</v>
      </c>
      <c r="AP55">
        <v>1.3013575663412231</v>
      </c>
      <c r="AQ55">
        <v>0</v>
      </c>
      <c r="AR55">
        <v>12.618</v>
      </c>
      <c r="AS55">
        <v>8.1023902983942921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545.5346573336401</v>
      </c>
      <c r="DN55">
        <v>14.550855984138021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38.674581606244587</v>
      </c>
      <c r="L56">
        <v>32.995343798427371</v>
      </c>
      <c r="M56">
        <v>0</v>
      </c>
      <c r="N56">
        <v>14.4</v>
      </c>
      <c r="O56">
        <v>50.382674755352973</v>
      </c>
      <c r="P56">
        <v>48.690540113708145</v>
      </c>
      <c r="Q56">
        <v>0.97222857142857122</v>
      </c>
      <c r="R56">
        <v>2.7094114457831324</v>
      </c>
      <c r="S56">
        <v>1.9961693302891934</v>
      </c>
      <c r="T56">
        <v>0</v>
      </c>
      <c r="U56">
        <v>292.41912270302316</v>
      </c>
      <c r="V56">
        <v>9.5597323195027771E-4</v>
      </c>
      <c r="W56">
        <v>7.3109946382805884</v>
      </c>
      <c r="X56">
        <v>24.978981515565838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4.1858595999999988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6.6716099999999994</v>
      </c>
      <c r="AL56">
        <v>3.3936500000000005</v>
      </c>
      <c r="AM56">
        <v>0</v>
      </c>
      <c r="AN56">
        <v>0</v>
      </c>
      <c r="AO56">
        <v>0.29870400000000003</v>
      </c>
      <c r="AP56">
        <v>1.3013575663412231</v>
      </c>
      <c r="AQ56">
        <v>0</v>
      </c>
      <c r="AR56">
        <v>2.2432000000000007</v>
      </c>
      <c r="AS56">
        <v>8.1023902983942921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527.78639691208525</v>
      </c>
      <c r="DN56">
        <v>13.941379003985883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38.674581606244587</v>
      </c>
      <c r="L57">
        <v>32.995766581432974</v>
      </c>
      <c r="M57">
        <v>0</v>
      </c>
      <c r="N57">
        <v>14.4</v>
      </c>
      <c r="O57">
        <v>50.382674755352973</v>
      </c>
      <c r="P57">
        <v>48.690540113708145</v>
      </c>
      <c r="Q57">
        <v>0.97222857142857122</v>
      </c>
      <c r="R57">
        <v>2.7094114457831324</v>
      </c>
      <c r="S57">
        <v>1.9961693302891934</v>
      </c>
      <c r="T57">
        <v>0</v>
      </c>
      <c r="U57">
        <v>292.41912270302316</v>
      </c>
      <c r="V57">
        <v>9.5597323195027771E-4</v>
      </c>
      <c r="W57">
        <v>7.3109946382805884</v>
      </c>
      <c r="X57">
        <v>24.978981515565838</v>
      </c>
      <c r="Y57">
        <v>0</v>
      </c>
      <c r="Z57">
        <v>1.6562832000000001</v>
      </c>
      <c r="AA57">
        <v>0</v>
      </c>
      <c r="AB57">
        <v>0</v>
      </c>
      <c r="AC57">
        <v>0</v>
      </c>
      <c r="AD57">
        <v>0</v>
      </c>
      <c r="AE57">
        <v>4.1858595999999988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6.6716099999999994</v>
      </c>
      <c r="AL57">
        <v>3.3936500000000005</v>
      </c>
      <c r="AM57">
        <v>0</v>
      </c>
      <c r="AN57">
        <v>0</v>
      </c>
      <c r="AO57">
        <v>0.29870400000000003</v>
      </c>
      <c r="AP57">
        <v>1.3013575663412231</v>
      </c>
      <c r="AQ57">
        <v>0</v>
      </c>
      <c r="AR57">
        <v>2.2432000000000007</v>
      </c>
      <c r="AS57">
        <v>8.1023902983942921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529.38810014469493</v>
      </c>
      <c r="DN57">
        <v>13.99638175438167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38.674581606244587</v>
      </c>
      <c r="L58">
        <v>32.995393634840866</v>
      </c>
      <c r="M58">
        <v>0</v>
      </c>
      <c r="N58">
        <v>14.4</v>
      </c>
      <c r="O58">
        <v>50.382674755352973</v>
      </c>
      <c r="P58">
        <v>48.690540113708145</v>
      </c>
      <c r="Q58">
        <v>0.97222857142857122</v>
      </c>
      <c r="R58">
        <v>2.7094114457831324</v>
      </c>
      <c r="S58">
        <v>1.9961693302891934</v>
      </c>
      <c r="T58">
        <v>0</v>
      </c>
      <c r="U58">
        <v>292.41912270302316</v>
      </c>
      <c r="V58">
        <v>9.5597323195027771E-4</v>
      </c>
      <c r="W58">
        <v>7.3109946382805884</v>
      </c>
      <c r="X58">
        <v>24.978981515565838</v>
      </c>
      <c r="Y58">
        <v>0</v>
      </c>
      <c r="Z58">
        <v>1.6562832000000001</v>
      </c>
      <c r="AA58">
        <v>0</v>
      </c>
      <c r="AB58">
        <v>0</v>
      </c>
      <c r="AC58">
        <v>0</v>
      </c>
      <c r="AD58">
        <v>0</v>
      </c>
      <c r="AE58">
        <v>4.1858595999999988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6.6716099999999994</v>
      </c>
      <c r="AL58">
        <v>3.3936500000000005</v>
      </c>
      <c r="AM58">
        <v>0</v>
      </c>
      <c r="AN58">
        <v>0</v>
      </c>
      <c r="AO58">
        <v>0.29870400000000003</v>
      </c>
      <c r="AP58">
        <v>1.3013575663412231</v>
      </c>
      <c r="AQ58">
        <v>0</v>
      </c>
      <c r="AR58">
        <v>2.2432000000000007</v>
      </c>
      <c r="AS58">
        <v>8.1023902983942921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529.38773957992976</v>
      </c>
      <c r="DN58">
        <v>13.996369372554806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38.674581606244587</v>
      </c>
      <c r="L59">
        <v>32.995796283936535</v>
      </c>
      <c r="M59">
        <v>0</v>
      </c>
      <c r="N59">
        <v>14.4</v>
      </c>
      <c r="O59">
        <v>50.382674755352973</v>
      </c>
      <c r="P59">
        <v>48.690540113708145</v>
      </c>
      <c r="Q59">
        <v>0.97222857142857122</v>
      </c>
      <c r="R59">
        <v>2.7094114457831324</v>
      </c>
      <c r="S59">
        <v>1.9961693302891934</v>
      </c>
      <c r="T59">
        <v>0</v>
      </c>
      <c r="U59">
        <v>292.41912270302316</v>
      </c>
      <c r="V59">
        <v>2.5086325131409813E-3</v>
      </c>
      <c r="W59">
        <v>11.491556838975296</v>
      </c>
      <c r="X59">
        <v>24.978981515565838</v>
      </c>
      <c r="Y59">
        <v>0</v>
      </c>
      <c r="Z59">
        <v>1.6562832000000001</v>
      </c>
      <c r="AA59">
        <v>0</v>
      </c>
      <c r="AB59">
        <v>0</v>
      </c>
      <c r="AC59">
        <v>0</v>
      </c>
      <c r="AD59">
        <v>0</v>
      </c>
      <c r="AE59">
        <v>4.1858595999999988</v>
      </c>
      <c r="AF59">
        <v>0</v>
      </c>
      <c r="AG59">
        <v>0</v>
      </c>
      <c r="AH59">
        <v>5.7729600000000012</v>
      </c>
      <c r="AI59">
        <v>0</v>
      </c>
      <c r="AJ59">
        <v>0</v>
      </c>
      <c r="AK59">
        <v>6.6716099999999994</v>
      </c>
      <c r="AL59">
        <v>3.3936500000000005</v>
      </c>
      <c r="AM59">
        <v>0</v>
      </c>
      <c r="AN59">
        <v>0</v>
      </c>
      <c r="AO59">
        <v>0.29870400000000003</v>
      </c>
      <c r="AP59">
        <v>1.3013575663412231</v>
      </c>
      <c r="AQ59">
        <v>0</v>
      </c>
      <c r="AR59">
        <v>1.1216000000000004</v>
      </c>
      <c r="AS59">
        <v>2.7335999999999996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528.69372614733038</v>
      </c>
      <c r="DN59">
        <v>18.155470015831341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38.674581606244587</v>
      </c>
      <c r="L60">
        <v>32.995509600876375</v>
      </c>
      <c r="M60">
        <v>0</v>
      </c>
      <c r="N60">
        <v>14.4</v>
      </c>
      <c r="O60">
        <v>50.382674755352973</v>
      </c>
      <c r="P60">
        <v>48.690540113708145</v>
      </c>
      <c r="Q60">
        <v>0.97222857142857122</v>
      </c>
      <c r="R60">
        <v>2.7094114457831324</v>
      </c>
      <c r="S60">
        <v>1.9961693302891934</v>
      </c>
      <c r="T60">
        <v>0</v>
      </c>
      <c r="U60">
        <v>292.41912270302316</v>
      </c>
      <c r="V60">
        <v>2.5086325131409813E-3</v>
      </c>
      <c r="W60">
        <v>10.358986907216494</v>
      </c>
      <c r="X60">
        <v>24.978981515565838</v>
      </c>
      <c r="Y60">
        <v>0</v>
      </c>
      <c r="Z60">
        <v>1.6562832000000001</v>
      </c>
      <c r="AA60">
        <v>0</v>
      </c>
      <c r="AB60">
        <v>0</v>
      </c>
      <c r="AC60">
        <v>0</v>
      </c>
      <c r="AD60">
        <v>0</v>
      </c>
      <c r="AE60">
        <v>4.1858595999999988</v>
      </c>
      <c r="AF60">
        <v>0</v>
      </c>
      <c r="AG60">
        <v>0</v>
      </c>
      <c r="AH60">
        <v>5.7729600000000012</v>
      </c>
      <c r="AI60">
        <v>0</v>
      </c>
      <c r="AJ60">
        <v>0</v>
      </c>
      <c r="AK60">
        <v>6.6716099999999994</v>
      </c>
      <c r="AL60">
        <v>3.3936500000000005</v>
      </c>
      <c r="AM60">
        <v>0</v>
      </c>
      <c r="AN60">
        <v>0</v>
      </c>
      <c r="AO60">
        <v>0.29870400000000003</v>
      </c>
      <c r="AP60">
        <v>1.3013575663412231</v>
      </c>
      <c r="AQ60">
        <v>0</v>
      </c>
      <c r="AR60">
        <v>1.1216000000000004</v>
      </c>
      <c r="AS60">
        <v>2.3918999999999997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528.36285162197953</v>
      </c>
      <c r="DN60">
        <v>17.011787926363162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38.674581606244587</v>
      </c>
      <c r="L61">
        <v>32.995352112676052</v>
      </c>
      <c r="M61">
        <v>0</v>
      </c>
      <c r="N61">
        <v>14.4</v>
      </c>
      <c r="O61">
        <v>50.382674755352973</v>
      </c>
      <c r="P61">
        <v>48.690540113708145</v>
      </c>
      <c r="Q61">
        <v>0.97222857142857122</v>
      </c>
      <c r="R61">
        <v>2.7094114457831324</v>
      </c>
      <c r="S61">
        <v>1.9961693302891934</v>
      </c>
      <c r="T61">
        <v>0</v>
      </c>
      <c r="U61">
        <v>292.41912270302316</v>
      </c>
      <c r="V61">
        <v>2.5086325131409813E-3</v>
      </c>
      <c r="W61">
        <v>11.491556838975296</v>
      </c>
      <c r="X61">
        <v>24.978981515565838</v>
      </c>
      <c r="Y61">
        <v>0</v>
      </c>
      <c r="Z61">
        <v>1.6562832000000001</v>
      </c>
      <c r="AA61">
        <v>0</v>
      </c>
      <c r="AB61">
        <v>0</v>
      </c>
      <c r="AC61">
        <v>0</v>
      </c>
      <c r="AD61">
        <v>0</v>
      </c>
      <c r="AE61">
        <v>4.1858595999999988</v>
      </c>
      <c r="AF61">
        <v>0</v>
      </c>
      <c r="AG61">
        <v>0</v>
      </c>
      <c r="AH61">
        <v>5.7729600000000012</v>
      </c>
      <c r="AI61">
        <v>0</v>
      </c>
      <c r="AJ61">
        <v>0</v>
      </c>
      <c r="AK61">
        <v>6.6716099999999994</v>
      </c>
      <c r="AL61">
        <v>3.3936500000000005</v>
      </c>
      <c r="AM61">
        <v>0</v>
      </c>
      <c r="AN61">
        <v>0</v>
      </c>
      <c r="AO61">
        <v>0.29870400000000003</v>
      </c>
      <c r="AP61">
        <v>3.0907242200604053</v>
      </c>
      <c r="AQ61">
        <v>0</v>
      </c>
      <c r="AR61">
        <v>3.3648000000000007</v>
      </c>
      <c r="AS61">
        <v>2.3918999999999997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532.26152177926656</v>
      </c>
      <c r="DN61">
        <v>18.278096866353835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38.674581606244587</v>
      </c>
      <c r="L62">
        <v>32.99540589660743</v>
      </c>
      <c r="M62">
        <v>0</v>
      </c>
      <c r="N62">
        <v>14.4</v>
      </c>
      <c r="O62">
        <v>50.382674755352973</v>
      </c>
      <c r="P62">
        <v>48.690540113708145</v>
      </c>
      <c r="Q62">
        <v>0.97222857142857122</v>
      </c>
      <c r="R62">
        <v>2.7094114457831324</v>
      </c>
      <c r="S62">
        <v>1.9961693302891934</v>
      </c>
      <c r="T62">
        <v>0</v>
      </c>
      <c r="U62">
        <v>292.41912270302316</v>
      </c>
      <c r="V62">
        <v>2.5086325131409813E-3</v>
      </c>
      <c r="W62">
        <v>11.491556838975296</v>
      </c>
      <c r="X62">
        <v>24.978981515565838</v>
      </c>
      <c r="Y62">
        <v>0</v>
      </c>
      <c r="Z62">
        <v>1.6562832000000001</v>
      </c>
      <c r="AA62">
        <v>0</v>
      </c>
      <c r="AB62">
        <v>0</v>
      </c>
      <c r="AC62">
        <v>0</v>
      </c>
      <c r="AD62">
        <v>0</v>
      </c>
      <c r="AE62">
        <v>4.1858595999999988</v>
      </c>
      <c r="AF62">
        <v>0</v>
      </c>
      <c r="AG62">
        <v>0</v>
      </c>
      <c r="AH62">
        <v>5.7729600000000012</v>
      </c>
      <c r="AI62">
        <v>0</v>
      </c>
      <c r="AJ62">
        <v>0</v>
      </c>
      <c r="AK62">
        <v>6.6716099999999994</v>
      </c>
      <c r="AL62">
        <v>3.3936500000000005</v>
      </c>
      <c r="AM62">
        <v>0</v>
      </c>
      <c r="AN62">
        <v>0</v>
      </c>
      <c r="AO62">
        <v>0.29870400000000003</v>
      </c>
      <c r="AP62">
        <v>3.0907242200604053</v>
      </c>
      <c r="AQ62">
        <v>0</v>
      </c>
      <c r="AR62">
        <v>3.3648000000000007</v>
      </c>
      <c r="AS62">
        <v>2.3918999999999997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532.26157377757136</v>
      </c>
      <c r="DN62">
        <v>18.278098651980358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82.077447487962189</v>
      </c>
      <c r="L63">
        <v>65.226545237640437</v>
      </c>
      <c r="M63">
        <v>0</v>
      </c>
      <c r="N63">
        <v>14.4</v>
      </c>
      <c r="O63">
        <v>50.382674755352973</v>
      </c>
      <c r="P63">
        <v>48.690540113708145</v>
      </c>
      <c r="Q63">
        <v>1.9651428571428569</v>
      </c>
      <c r="R63">
        <v>10.765573244937789</v>
      </c>
      <c r="S63">
        <v>6.5466980989583332</v>
      </c>
      <c r="T63">
        <v>0</v>
      </c>
      <c r="U63">
        <v>292.41912270302316</v>
      </c>
      <c r="V63">
        <v>5.2657243762475057</v>
      </c>
      <c r="W63">
        <v>11.491556838975296</v>
      </c>
      <c r="X63">
        <v>24.978981515565838</v>
      </c>
      <c r="Y63">
        <v>0</v>
      </c>
      <c r="Z63">
        <v>1.6562832000000001</v>
      </c>
      <c r="AA63">
        <v>0</v>
      </c>
      <c r="AB63">
        <v>0</v>
      </c>
      <c r="AC63">
        <v>0</v>
      </c>
      <c r="AD63">
        <v>0</v>
      </c>
      <c r="AE63">
        <v>4.1858595999999988</v>
      </c>
      <c r="AF63">
        <v>0</v>
      </c>
      <c r="AG63">
        <v>0</v>
      </c>
      <c r="AH63">
        <v>5.7729600000000012</v>
      </c>
      <c r="AI63">
        <v>0</v>
      </c>
      <c r="AJ63">
        <v>0</v>
      </c>
      <c r="AK63">
        <v>6.6716099999999994</v>
      </c>
      <c r="AL63">
        <v>3.3936500000000005</v>
      </c>
      <c r="AM63">
        <v>0</v>
      </c>
      <c r="AN63">
        <v>0</v>
      </c>
      <c r="AO63">
        <v>0.29870400000000003</v>
      </c>
      <c r="AP63">
        <v>3.0907242200604053</v>
      </c>
      <c r="AQ63">
        <v>0</v>
      </c>
      <c r="AR63">
        <v>3.3648000000000007</v>
      </c>
      <c r="AS63">
        <v>2.3918999999999997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623.62110518580562</v>
      </c>
      <c r="DN63">
        <v>21.415393063769059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82.077447487962189</v>
      </c>
      <c r="L64">
        <v>65.226835222154776</v>
      </c>
      <c r="M64">
        <v>0</v>
      </c>
      <c r="N64">
        <v>14.4</v>
      </c>
      <c r="O64">
        <v>50.382674755352973</v>
      </c>
      <c r="P64">
        <v>48.690540113708145</v>
      </c>
      <c r="Q64">
        <v>2.5426486567164179</v>
      </c>
      <c r="R64">
        <v>10.765575530617221</v>
      </c>
      <c r="S64">
        <v>6.7011039005087616</v>
      </c>
      <c r="T64">
        <v>0</v>
      </c>
      <c r="U64">
        <v>292.41912270302316</v>
      </c>
      <c r="V64">
        <v>5.2657243762475057</v>
      </c>
      <c r="W64">
        <v>11.491556838975296</v>
      </c>
      <c r="X64">
        <v>24.978981515565838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4.1858595999999988</v>
      </c>
      <c r="AF64">
        <v>0</v>
      </c>
      <c r="AG64">
        <v>0</v>
      </c>
      <c r="AH64">
        <v>5.7729600000000012</v>
      </c>
      <c r="AI64">
        <v>0</v>
      </c>
      <c r="AJ64">
        <v>0</v>
      </c>
      <c r="AK64">
        <v>6.6716099999999994</v>
      </c>
      <c r="AL64">
        <v>3.3936500000000005</v>
      </c>
      <c r="AM64">
        <v>0</v>
      </c>
      <c r="AN64">
        <v>0</v>
      </c>
      <c r="AO64">
        <v>0.29870400000000003</v>
      </c>
      <c r="AP64">
        <v>1.3013575663412231</v>
      </c>
      <c r="AQ64">
        <v>0</v>
      </c>
      <c r="AR64">
        <v>3.3648000000000007</v>
      </c>
      <c r="AS64">
        <v>2.3918999999999997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620.99785051930337</v>
      </c>
      <c r="DN64">
        <v>21.325201747870022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82.077447487962189</v>
      </c>
      <c r="L65">
        <v>65.226835222154776</v>
      </c>
      <c r="M65">
        <v>0</v>
      </c>
      <c r="N65">
        <v>14.4</v>
      </c>
      <c r="O65">
        <v>50.382674755352973</v>
      </c>
      <c r="P65">
        <v>48.690540113708145</v>
      </c>
      <c r="Q65">
        <v>2.5426486567164179</v>
      </c>
      <c r="R65">
        <v>10.765575530617221</v>
      </c>
      <c r="S65">
        <v>6.7011039005087616</v>
      </c>
      <c r="T65">
        <v>0</v>
      </c>
      <c r="U65">
        <v>292.41912270302316</v>
      </c>
      <c r="V65">
        <v>5.2657243762475057</v>
      </c>
      <c r="W65">
        <v>11.491556838975296</v>
      </c>
      <c r="X65">
        <v>24.978981515565838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4.1858595999999988</v>
      </c>
      <c r="AF65">
        <v>0</v>
      </c>
      <c r="AG65">
        <v>0</v>
      </c>
      <c r="AH65">
        <v>5.7729600000000012</v>
      </c>
      <c r="AI65">
        <v>0</v>
      </c>
      <c r="AJ65">
        <v>0</v>
      </c>
      <c r="AK65">
        <v>6.6716099999999994</v>
      </c>
      <c r="AL65">
        <v>3.3936500000000005</v>
      </c>
      <c r="AM65">
        <v>0</v>
      </c>
      <c r="AN65">
        <v>0</v>
      </c>
      <c r="AO65">
        <v>0.29870400000000003</v>
      </c>
      <c r="AP65">
        <v>1.3013575663412231</v>
      </c>
      <c r="AQ65">
        <v>0</v>
      </c>
      <c r="AR65">
        <v>3.3648000000000007</v>
      </c>
      <c r="AS65">
        <v>2.3918999999999997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620.99785051930337</v>
      </c>
      <c r="DN65">
        <v>21.325201747870022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82.077447487962189</v>
      </c>
      <c r="L66">
        <v>65.227067993576327</v>
      </c>
      <c r="M66">
        <v>0</v>
      </c>
      <c r="N66">
        <v>14.4</v>
      </c>
      <c r="O66">
        <v>50.382674755352973</v>
      </c>
      <c r="P66">
        <v>48.690540113708145</v>
      </c>
      <c r="Q66">
        <v>2.5426486567164179</v>
      </c>
      <c r="R66">
        <v>10.765575530617221</v>
      </c>
      <c r="S66">
        <v>6.7011039005087616</v>
      </c>
      <c r="T66">
        <v>0</v>
      </c>
      <c r="U66">
        <v>292.41912270302316</v>
      </c>
      <c r="V66">
        <v>5.2657243762475057</v>
      </c>
      <c r="W66">
        <v>11.491556838975296</v>
      </c>
      <c r="X66">
        <v>24.978981515565838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4.1858595999999988</v>
      </c>
      <c r="AF66">
        <v>0</v>
      </c>
      <c r="AG66">
        <v>0</v>
      </c>
      <c r="AH66">
        <v>5.7729600000000012</v>
      </c>
      <c r="AI66">
        <v>0</v>
      </c>
      <c r="AJ66">
        <v>0</v>
      </c>
      <c r="AK66">
        <v>6.6716099999999994</v>
      </c>
      <c r="AL66">
        <v>3.3936500000000005</v>
      </c>
      <c r="AM66">
        <v>0</v>
      </c>
      <c r="AN66">
        <v>0</v>
      </c>
      <c r="AO66">
        <v>0.29870400000000003</v>
      </c>
      <c r="AP66">
        <v>1.3013575663412231</v>
      </c>
      <c r="AQ66">
        <v>0</v>
      </c>
      <c r="AR66">
        <v>3.3648000000000007</v>
      </c>
      <c r="AS66">
        <v>2.3918999999999997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620.99807556321934</v>
      </c>
      <c r="DN66">
        <v>21.32520947537569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81.405502715354118</v>
      </c>
      <c r="L67">
        <v>65.225262720319265</v>
      </c>
      <c r="M67">
        <v>0</v>
      </c>
      <c r="N67">
        <v>14.4</v>
      </c>
      <c r="O67">
        <v>50.382674755352973</v>
      </c>
      <c r="P67">
        <v>48.690540113708145</v>
      </c>
      <c r="Q67">
        <v>2.5333507772020729</v>
      </c>
      <c r="R67">
        <v>10.766107839960965</v>
      </c>
      <c r="S67">
        <v>6.703767024696198</v>
      </c>
      <c r="T67">
        <v>0</v>
      </c>
      <c r="U67">
        <v>292.41912270302316</v>
      </c>
      <c r="V67">
        <v>5.2657243762475057</v>
      </c>
      <c r="W67">
        <v>11.491556838975296</v>
      </c>
      <c r="X67">
        <v>24.978981515565838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4.1858595999999988</v>
      </c>
      <c r="AF67">
        <v>0</v>
      </c>
      <c r="AG67">
        <v>0</v>
      </c>
      <c r="AH67">
        <v>5.7729600000000012</v>
      </c>
      <c r="AI67">
        <v>0</v>
      </c>
      <c r="AJ67">
        <v>0</v>
      </c>
      <c r="AK67">
        <v>6.6716099999999994</v>
      </c>
      <c r="AL67">
        <v>6.787300000000001</v>
      </c>
      <c r="AM67">
        <v>0</v>
      </c>
      <c r="AN67">
        <v>0</v>
      </c>
      <c r="AO67">
        <v>0.29870400000000003</v>
      </c>
      <c r="AP67">
        <v>1.4640272621338761</v>
      </c>
      <c r="AQ67">
        <v>0</v>
      </c>
      <c r="AR67">
        <v>1.4019999999999999</v>
      </c>
      <c r="AS67">
        <v>2.3918999999999997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622.53314895154892</v>
      </c>
      <c r="DN67">
        <v>20.703803290990393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81.833176552083344</v>
      </c>
      <c r="L68">
        <v>65.225262720319265</v>
      </c>
      <c r="M68">
        <v>0</v>
      </c>
      <c r="N68">
        <v>14.4</v>
      </c>
      <c r="O68">
        <v>50.382674755352973</v>
      </c>
      <c r="P68">
        <v>48.690540113708145</v>
      </c>
      <c r="Q68">
        <v>2.5446739130434781</v>
      </c>
      <c r="R68">
        <v>10.517224984747378</v>
      </c>
      <c r="S68">
        <v>4.2367296680838296</v>
      </c>
      <c r="T68">
        <v>0</v>
      </c>
      <c r="U68">
        <v>292.41912270302316</v>
      </c>
      <c r="V68">
        <v>5.2657243762475057</v>
      </c>
      <c r="W68">
        <v>11.491556838975296</v>
      </c>
      <c r="X68">
        <v>24.978981515565838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4.1858595999999988</v>
      </c>
      <c r="AF68">
        <v>0</v>
      </c>
      <c r="AG68">
        <v>0</v>
      </c>
      <c r="AH68">
        <v>5.7729600000000012</v>
      </c>
      <c r="AI68">
        <v>0</v>
      </c>
      <c r="AJ68">
        <v>0</v>
      </c>
      <c r="AK68">
        <v>6.6716099999999994</v>
      </c>
      <c r="AL68">
        <v>18.001100000000005</v>
      </c>
      <c r="AM68">
        <v>0</v>
      </c>
      <c r="AN68">
        <v>0</v>
      </c>
      <c r="AO68">
        <v>0.29870400000000003</v>
      </c>
      <c r="AP68">
        <v>1.4640272621338761</v>
      </c>
      <c r="AQ68">
        <v>0</v>
      </c>
      <c r="AR68">
        <v>1.4019999999999999</v>
      </c>
      <c r="AS68">
        <v>2.3918999999999997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633.38595481739162</v>
      </c>
      <c r="DN68">
        <v>18.787874185892299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81.833176552083344</v>
      </c>
      <c r="L69">
        <v>65.225262720319265</v>
      </c>
      <c r="M69">
        <v>0</v>
      </c>
      <c r="N69">
        <v>14.4</v>
      </c>
      <c r="O69">
        <v>50.382674755352973</v>
      </c>
      <c r="P69">
        <v>50.041176195471792</v>
      </c>
      <c r="Q69">
        <v>2.5446739130434781</v>
      </c>
      <c r="R69">
        <v>10.517224984747378</v>
      </c>
      <c r="S69">
        <v>6.4815449179035118</v>
      </c>
      <c r="T69">
        <v>0</v>
      </c>
      <c r="U69">
        <v>292.41912270302316</v>
      </c>
      <c r="V69">
        <v>5.2657243762475057</v>
      </c>
      <c r="W69">
        <v>11.491556838975296</v>
      </c>
      <c r="X69">
        <v>24.978981515565838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4.1858595999999988</v>
      </c>
      <c r="AF69">
        <v>0</v>
      </c>
      <c r="AG69">
        <v>0</v>
      </c>
      <c r="AH69">
        <v>5.7729600000000012</v>
      </c>
      <c r="AI69">
        <v>0</v>
      </c>
      <c r="AJ69">
        <v>0</v>
      </c>
      <c r="AK69">
        <v>6.6716099999999994</v>
      </c>
      <c r="AL69">
        <v>18.001100000000005</v>
      </c>
      <c r="AM69">
        <v>0</v>
      </c>
      <c r="AN69">
        <v>0</v>
      </c>
      <c r="AO69">
        <v>0.29870400000000003</v>
      </c>
      <c r="AP69">
        <v>1.4640272621338761</v>
      </c>
      <c r="AQ69">
        <v>0</v>
      </c>
      <c r="AR69">
        <v>1.4019999999999999</v>
      </c>
      <c r="AS69">
        <v>2.3918999999999997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634.69075730676138</v>
      </c>
      <c r="DN69">
        <v>21.078523028106012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81.833176552083344</v>
      </c>
      <c r="L70">
        <v>65.225262720319265</v>
      </c>
      <c r="M70">
        <v>0</v>
      </c>
      <c r="N70">
        <v>14.4</v>
      </c>
      <c r="O70">
        <v>50.382674755352973</v>
      </c>
      <c r="P70">
        <v>51.213728802802798</v>
      </c>
      <c r="Q70">
        <v>0.67495692887867242</v>
      </c>
      <c r="R70">
        <v>10.517224984747378</v>
      </c>
      <c r="S70">
        <v>6.4815449179035118</v>
      </c>
      <c r="T70">
        <v>0</v>
      </c>
      <c r="U70">
        <v>292.41912270302316</v>
      </c>
      <c r="V70">
        <v>5.2657243762475057</v>
      </c>
      <c r="W70">
        <v>11.491556838975296</v>
      </c>
      <c r="X70">
        <v>24.978981515565838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4.1858595999999988</v>
      </c>
      <c r="AF70">
        <v>0</v>
      </c>
      <c r="AG70">
        <v>0</v>
      </c>
      <c r="AH70">
        <v>5.7729600000000012</v>
      </c>
      <c r="AI70">
        <v>0</v>
      </c>
      <c r="AJ70">
        <v>0</v>
      </c>
      <c r="AK70">
        <v>6.6716099999999994</v>
      </c>
      <c r="AL70">
        <v>18.001100000000005</v>
      </c>
      <c r="AM70">
        <v>0</v>
      </c>
      <c r="AN70">
        <v>0</v>
      </c>
      <c r="AO70">
        <v>0.29870400000000003</v>
      </c>
      <c r="AP70">
        <v>1.4640272621338761</v>
      </c>
      <c r="AQ70">
        <v>0</v>
      </c>
      <c r="AR70">
        <v>1.4019999999999999</v>
      </c>
      <c r="AS70">
        <v>2.3918999999999997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635.82584053931259</v>
      </c>
      <c r="DN70">
        <v>19.246275418720998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81.833176552083344</v>
      </c>
      <c r="L71">
        <v>65.225262720319265</v>
      </c>
      <c r="M71">
        <v>0</v>
      </c>
      <c r="N71">
        <v>14.4</v>
      </c>
      <c r="O71">
        <v>50.382674755352973</v>
      </c>
      <c r="P71">
        <v>51.3</v>
      </c>
      <c r="Q71">
        <v>1.6225445544554453</v>
      </c>
      <c r="R71">
        <v>10.517224984747378</v>
      </c>
      <c r="S71">
        <v>5.1777473379763732</v>
      </c>
      <c r="T71">
        <v>0</v>
      </c>
      <c r="U71">
        <v>292.41912270302316</v>
      </c>
      <c r="V71">
        <v>5.2657243762475057</v>
      </c>
      <c r="W71">
        <v>11.491556838975296</v>
      </c>
      <c r="X71">
        <v>24.978981515565838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4.1858595999999988</v>
      </c>
      <c r="AF71">
        <v>0</v>
      </c>
      <c r="AG71">
        <v>0</v>
      </c>
      <c r="AH71">
        <v>5.7729600000000012</v>
      </c>
      <c r="AI71">
        <v>0</v>
      </c>
      <c r="AJ71">
        <v>0</v>
      </c>
      <c r="AK71">
        <v>6.6716099999999994</v>
      </c>
      <c r="AL71">
        <v>18.001100000000005</v>
      </c>
      <c r="AM71">
        <v>0</v>
      </c>
      <c r="AN71">
        <v>0</v>
      </c>
      <c r="AO71">
        <v>0.29870400000000003</v>
      </c>
      <c r="AP71">
        <v>1.4640272621338761</v>
      </c>
      <c r="AQ71">
        <v>0</v>
      </c>
      <c r="AR71">
        <v>1.4019999999999999</v>
      </c>
      <c r="AS71">
        <v>2.3918999999999997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635.90825897601098</v>
      </c>
      <c r="DN71">
        <v>18.893918224869282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81.833176552083344</v>
      </c>
      <c r="L72">
        <v>65.225262720319265</v>
      </c>
      <c r="M72">
        <v>0</v>
      </c>
      <c r="N72">
        <v>14.4</v>
      </c>
      <c r="O72">
        <v>50.382674755352973</v>
      </c>
      <c r="P72">
        <v>51.3</v>
      </c>
      <c r="Q72">
        <v>1.6225445544554453</v>
      </c>
      <c r="R72">
        <v>10.517224984747378</v>
      </c>
      <c r="S72">
        <v>5.1777473379763732</v>
      </c>
      <c r="T72">
        <v>0</v>
      </c>
      <c r="U72">
        <v>292.41912270302316</v>
      </c>
      <c r="V72">
        <v>5.2657243762475057</v>
      </c>
      <c r="W72">
        <v>11.491556838975296</v>
      </c>
      <c r="X72">
        <v>24.978981515565838</v>
      </c>
      <c r="Y72">
        <v>0</v>
      </c>
      <c r="Z72">
        <v>0</v>
      </c>
      <c r="AA72">
        <v>1.7858103799901544</v>
      </c>
      <c r="AB72">
        <v>3.3453680000000015</v>
      </c>
      <c r="AC72">
        <v>0</v>
      </c>
      <c r="AD72">
        <v>2.3203179999999999</v>
      </c>
      <c r="AE72">
        <v>4.1858595999999988</v>
      </c>
      <c r="AF72">
        <v>0</v>
      </c>
      <c r="AG72">
        <v>0</v>
      </c>
      <c r="AH72">
        <v>10.728084000000001</v>
      </c>
      <c r="AI72">
        <v>0.80825000000000025</v>
      </c>
      <c r="AJ72">
        <v>0</v>
      </c>
      <c r="AK72">
        <v>6.6716099999999994</v>
      </c>
      <c r="AL72">
        <v>6.787300000000001</v>
      </c>
      <c r="AM72">
        <v>0</v>
      </c>
      <c r="AN72">
        <v>0</v>
      </c>
      <c r="AO72">
        <v>0.29870400000000003</v>
      </c>
      <c r="AP72">
        <v>1.4640272621338761</v>
      </c>
      <c r="AQ72">
        <v>0</v>
      </c>
      <c r="AR72">
        <v>1.4019999999999999</v>
      </c>
      <c r="AS72">
        <v>2.3918999999999997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637.84285359236753</v>
      </c>
      <c r="DN72">
        <v>18.960393988502901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81.833176552083344</v>
      </c>
      <c r="L73">
        <v>65.225262720319265</v>
      </c>
      <c r="M73">
        <v>0</v>
      </c>
      <c r="N73">
        <v>14.4</v>
      </c>
      <c r="O73">
        <v>50.382674755352973</v>
      </c>
      <c r="P73">
        <v>51.3</v>
      </c>
      <c r="Q73">
        <v>1.6225445544554453</v>
      </c>
      <c r="R73">
        <v>10.517224984747378</v>
      </c>
      <c r="S73">
        <v>5.1777473379763732</v>
      </c>
      <c r="T73">
        <v>0</v>
      </c>
      <c r="U73">
        <v>292.41912270302316</v>
      </c>
      <c r="V73">
        <v>5.2657243762475057</v>
      </c>
      <c r="W73">
        <v>11.491556838975296</v>
      </c>
      <c r="X73">
        <v>24.978981515565838</v>
      </c>
      <c r="Y73">
        <v>0</v>
      </c>
      <c r="Z73">
        <v>0</v>
      </c>
      <c r="AA73">
        <v>3.5515554748118801</v>
      </c>
      <c r="AB73">
        <v>3.3453680000000015</v>
      </c>
      <c r="AC73">
        <v>0</v>
      </c>
      <c r="AD73">
        <v>4.6406360000000006</v>
      </c>
      <c r="AE73">
        <v>4.1858595999999988</v>
      </c>
      <c r="AF73">
        <v>0</v>
      </c>
      <c r="AG73">
        <v>0</v>
      </c>
      <c r="AH73">
        <v>16.837800000000005</v>
      </c>
      <c r="AI73">
        <v>1.6165000000000005</v>
      </c>
      <c r="AJ73">
        <v>0</v>
      </c>
      <c r="AK73">
        <v>6.6716099999999994</v>
      </c>
      <c r="AL73">
        <v>3.3936500000000005</v>
      </c>
      <c r="AM73">
        <v>0</v>
      </c>
      <c r="AN73">
        <v>0</v>
      </c>
      <c r="AO73">
        <v>0.29870400000000003</v>
      </c>
      <c r="AP73">
        <v>1.4640272621338761</v>
      </c>
      <c r="AQ73">
        <v>0</v>
      </c>
      <c r="AR73">
        <v>1.1216000000000004</v>
      </c>
      <c r="AS73">
        <v>3.4169999999999994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645.92050365705461</v>
      </c>
      <c r="DN73">
        <v>19.237823018637442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81.833176552083344</v>
      </c>
      <c r="L74">
        <v>65.225262720319265</v>
      </c>
      <c r="M74">
        <v>0</v>
      </c>
      <c r="N74">
        <v>14.4</v>
      </c>
      <c r="O74">
        <v>50.382674755352973</v>
      </c>
      <c r="P74">
        <v>51.3</v>
      </c>
      <c r="Q74">
        <v>1.6225445544554453</v>
      </c>
      <c r="R74">
        <v>10.517224984747378</v>
      </c>
      <c r="S74">
        <v>5.1777473379763732</v>
      </c>
      <c r="T74">
        <v>0</v>
      </c>
      <c r="U74">
        <v>292.41912270302316</v>
      </c>
      <c r="V74">
        <v>5.2657243762475057</v>
      </c>
      <c r="W74">
        <v>11.491556838975296</v>
      </c>
      <c r="X74">
        <v>24.978981515565838</v>
      </c>
      <c r="Y74">
        <v>0</v>
      </c>
      <c r="Z74">
        <v>0</v>
      </c>
      <c r="AA74">
        <v>7.1231762347921901</v>
      </c>
      <c r="AB74">
        <v>3.3453680000000015</v>
      </c>
      <c r="AC74">
        <v>0</v>
      </c>
      <c r="AD74">
        <v>6.9609539999999992</v>
      </c>
      <c r="AE74">
        <v>4.1858595999999988</v>
      </c>
      <c r="AF74">
        <v>0</v>
      </c>
      <c r="AG74">
        <v>0</v>
      </c>
      <c r="AH74">
        <v>21.648600000000005</v>
      </c>
      <c r="AI74">
        <v>8.3049304000000017</v>
      </c>
      <c r="AJ74">
        <v>0</v>
      </c>
      <c r="AK74">
        <v>6.6716099999999994</v>
      </c>
      <c r="AL74">
        <v>3.3936500000000005</v>
      </c>
      <c r="AM74">
        <v>1.340856</v>
      </c>
      <c r="AN74">
        <v>0</v>
      </c>
      <c r="AO74">
        <v>0.29870400000000003</v>
      </c>
      <c r="AP74">
        <v>1.4640272621338761</v>
      </c>
      <c r="AQ74">
        <v>0</v>
      </c>
      <c r="AR74">
        <v>1.1216000000000004</v>
      </c>
      <c r="AS74">
        <v>3.4169999999999994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664.03054497566848</v>
      </c>
      <c r="DN74">
        <v>19.859806860003907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81.833176552083344</v>
      </c>
      <c r="L75">
        <v>65.225262720319265</v>
      </c>
      <c r="M75">
        <v>0</v>
      </c>
      <c r="N75">
        <v>14.4</v>
      </c>
      <c r="O75">
        <v>50.382674755352973</v>
      </c>
      <c r="P75">
        <v>51.3</v>
      </c>
      <c r="Q75">
        <v>1.6225445544554453</v>
      </c>
      <c r="R75">
        <v>10.517224984747378</v>
      </c>
      <c r="S75">
        <v>5.1777473379763732</v>
      </c>
      <c r="T75">
        <v>0</v>
      </c>
      <c r="U75">
        <v>292.41912270302316</v>
      </c>
      <c r="V75">
        <v>5.2657243762475057</v>
      </c>
      <c r="W75">
        <v>11.491556838975296</v>
      </c>
      <c r="X75">
        <v>24.978981515565838</v>
      </c>
      <c r="Y75">
        <v>0</v>
      </c>
      <c r="Z75">
        <v>0</v>
      </c>
      <c r="AA75">
        <v>10.032642584214353</v>
      </c>
      <c r="AB75">
        <v>6.6907360000000011</v>
      </c>
      <c r="AC75">
        <v>0.38807999999999993</v>
      </c>
      <c r="AD75">
        <v>9.2812720000000013</v>
      </c>
      <c r="AE75">
        <v>8.3717191999999976</v>
      </c>
      <c r="AF75">
        <v>0</v>
      </c>
      <c r="AG75">
        <v>0</v>
      </c>
      <c r="AH75">
        <v>26.459399999999999</v>
      </c>
      <c r="AI75">
        <v>8.3049304000000017</v>
      </c>
      <c r="AJ75">
        <v>0</v>
      </c>
      <c r="AK75">
        <v>6.6716099999999994</v>
      </c>
      <c r="AL75">
        <v>3.3936500000000005</v>
      </c>
      <c r="AM75">
        <v>2.6817120000000001</v>
      </c>
      <c r="AN75">
        <v>0</v>
      </c>
      <c r="AO75">
        <v>0.29870400000000003</v>
      </c>
      <c r="AP75">
        <v>1.4640272621338761</v>
      </c>
      <c r="AQ75">
        <v>0</v>
      </c>
      <c r="AR75">
        <v>1.1216000000000004</v>
      </c>
      <c r="AS75">
        <v>3.4169999999999994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682.69044191274293</v>
      </c>
      <c r="DN75">
        <v>20.500657872351532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81.833176552083344</v>
      </c>
      <c r="L76">
        <v>65.225262720319265</v>
      </c>
      <c r="M76">
        <v>0</v>
      </c>
      <c r="N76">
        <v>14.4</v>
      </c>
      <c r="O76">
        <v>50.382674755352973</v>
      </c>
      <c r="P76">
        <v>51.3</v>
      </c>
      <c r="Q76">
        <v>1.6225445544554453</v>
      </c>
      <c r="R76">
        <v>10.517224984747378</v>
      </c>
      <c r="S76">
        <v>5.1777473379763732</v>
      </c>
      <c r="T76">
        <v>0</v>
      </c>
      <c r="U76">
        <v>292.41912270302316</v>
      </c>
      <c r="V76">
        <v>5.2657243762475057</v>
      </c>
      <c r="W76">
        <v>11.491556838975296</v>
      </c>
      <c r="X76">
        <v>24.978981515565838</v>
      </c>
      <c r="Y76">
        <v>0</v>
      </c>
      <c r="Z76">
        <v>4.9688495999999995</v>
      </c>
      <c r="AA76">
        <v>10.70523094306008</v>
      </c>
      <c r="AB76">
        <v>10.036104000000002</v>
      </c>
      <c r="AC76">
        <v>4.9205309999999987</v>
      </c>
      <c r="AD76">
        <v>9.2812720000000013</v>
      </c>
      <c r="AE76">
        <v>12.557578800000002</v>
      </c>
      <c r="AF76">
        <v>0</v>
      </c>
      <c r="AG76">
        <v>0</v>
      </c>
      <c r="AH76">
        <v>35.648027999999996</v>
      </c>
      <c r="AI76">
        <v>8.3049304000000017</v>
      </c>
      <c r="AJ76">
        <v>0</v>
      </c>
      <c r="AK76">
        <v>6.6716099999999994</v>
      </c>
      <c r="AL76">
        <v>3.3936500000000005</v>
      </c>
      <c r="AM76">
        <v>4.0144416000000014</v>
      </c>
      <c r="AN76">
        <v>0</v>
      </c>
      <c r="AO76">
        <v>0.29870400000000003</v>
      </c>
      <c r="AP76">
        <v>1.4640272621338761</v>
      </c>
      <c r="AQ76">
        <v>0</v>
      </c>
      <c r="AR76">
        <v>1.1216000000000004</v>
      </c>
      <c r="AS76">
        <v>3.4169999999999994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709.97978187280057</v>
      </c>
      <c r="DN76">
        <v>21.437792071139754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82.078519954120083</v>
      </c>
      <c r="L77">
        <v>65.225262720319265</v>
      </c>
      <c r="M77">
        <v>0</v>
      </c>
      <c r="N77">
        <v>14.4</v>
      </c>
      <c r="O77">
        <v>50.382674755352973</v>
      </c>
      <c r="P77">
        <v>51.3</v>
      </c>
      <c r="Q77">
        <v>1.7274455375966267</v>
      </c>
      <c r="R77">
        <v>10.766107839960965</v>
      </c>
      <c r="S77">
        <v>5.2823210378706031</v>
      </c>
      <c r="T77">
        <v>0</v>
      </c>
      <c r="U77">
        <v>292.41912270302316</v>
      </c>
      <c r="V77">
        <v>5.2657243762475057</v>
      </c>
      <c r="W77">
        <v>11.491556838975296</v>
      </c>
      <c r="X77">
        <v>24.978981515565838</v>
      </c>
      <c r="Y77">
        <v>0</v>
      </c>
      <c r="Z77">
        <v>4.9688495999999995</v>
      </c>
      <c r="AA77">
        <v>10.70523094306008</v>
      </c>
      <c r="AB77">
        <v>10.036104000000002</v>
      </c>
      <c r="AC77">
        <v>4.9205309999999987</v>
      </c>
      <c r="AD77">
        <v>9.2812720000000013</v>
      </c>
      <c r="AE77">
        <v>12.557578800000002</v>
      </c>
      <c r="AF77">
        <v>0</v>
      </c>
      <c r="AG77">
        <v>0</v>
      </c>
      <c r="AH77">
        <v>35.648027999999996</v>
      </c>
      <c r="AI77">
        <v>8.3049304000000017</v>
      </c>
      <c r="AJ77">
        <v>0</v>
      </c>
      <c r="AK77">
        <v>6.6716099999999994</v>
      </c>
      <c r="AL77">
        <v>3.3936500000000005</v>
      </c>
      <c r="AM77">
        <v>4.0144416000000014</v>
      </c>
      <c r="AN77">
        <v>0</v>
      </c>
      <c r="AO77">
        <v>0.29870400000000003</v>
      </c>
      <c r="AP77">
        <v>1.4640272621338761</v>
      </c>
      <c r="AQ77">
        <v>0</v>
      </c>
      <c r="AR77">
        <v>2.2432000000000007</v>
      </c>
      <c r="AS77">
        <v>6.2872799999999991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713.83847732968036</v>
      </c>
      <c r="DN77">
        <v>22.274677554545878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82.078519954120083</v>
      </c>
      <c r="L78">
        <v>65.225262720319265</v>
      </c>
      <c r="M78">
        <v>0</v>
      </c>
      <c r="N78">
        <v>14.4</v>
      </c>
      <c r="O78">
        <v>50.382674755352973</v>
      </c>
      <c r="P78">
        <v>51.3</v>
      </c>
      <c r="Q78">
        <v>1.7274455375966267</v>
      </c>
      <c r="R78">
        <v>10.766107839960965</v>
      </c>
      <c r="S78">
        <v>5.2823210378706031</v>
      </c>
      <c r="T78">
        <v>0</v>
      </c>
      <c r="U78">
        <v>292.41912270302316</v>
      </c>
      <c r="V78">
        <v>5.2657243762475057</v>
      </c>
      <c r="W78">
        <v>11.491556838975296</v>
      </c>
      <c r="X78">
        <v>24.978981515565838</v>
      </c>
      <c r="Y78">
        <v>0</v>
      </c>
      <c r="Z78">
        <v>4.9688495999999995</v>
      </c>
      <c r="AA78">
        <v>10.70523094306008</v>
      </c>
      <c r="AB78">
        <v>10.036104000000002</v>
      </c>
      <c r="AC78">
        <v>4.9205309999999987</v>
      </c>
      <c r="AD78">
        <v>9.2812720000000013</v>
      </c>
      <c r="AE78">
        <v>12.557578800000002</v>
      </c>
      <c r="AF78">
        <v>0</v>
      </c>
      <c r="AG78">
        <v>0</v>
      </c>
      <c r="AH78">
        <v>35.648027999999996</v>
      </c>
      <c r="AI78">
        <v>8.3049304000000017</v>
      </c>
      <c r="AJ78">
        <v>0</v>
      </c>
      <c r="AK78">
        <v>6.6716099999999994</v>
      </c>
      <c r="AL78">
        <v>3.3936500000000005</v>
      </c>
      <c r="AM78">
        <v>4.0144416000000014</v>
      </c>
      <c r="AN78">
        <v>0</v>
      </c>
      <c r="AO78">
        <v>0.29870400000000003</v>
      </c>
      <c r="AP78">
        <v>1.4640272621338761</v>
      </c>
      <c r="AQ78">
        <v>0</v>
      </c>
      <c r="AR78">
        <v>2.2432000000000007</v>
      </c>
      <c r="AS78">
        <v>6.2872799999999991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713.83847732968036</v>
      </c>
      <c r="DN78">
        <v>22.274677554545878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82.078519954120083</v>
      </c>
      <c r="L79">
        <v>65.225262720319265</v>
      </c>
      <c r="M79">
        <v>0</v>
      </c>
      <c r="N79">
        <v>14.4</v>
      </c>
      <c r="O79">
        <v>50.382674755352973</v>
      </c>
      <c r="P79">
        <v>51.3</v>
      </c>
      <c r="Q79">
        <v>1.7274455375966267</v>
      </c>
      <c r="R79">
        <v>10.766107839960965</v>
      </c>
      <c r="S79">
        <v>5.2823210378706031</v>
      </c>
      <c r="T79">
        <v>0</v>
      </c>
      <c r="U79">
        <v>292.41600192654425</v>
      </c>
      <c r="V79">
        <v>5.2657243762475057</v>
      </c>
      <c r="W79">
        <v>11.491556838975296</v>
      </c>
      <c r="X79">
        <v>24.978981515565838</v>
      </c>
      <c r="Y79">
        <v>0</v>
      </c>
      <c r="Z79">
        <v>4.9688495999999995</v>
      </c>
      <c r="AA79">
        <v>7.7050695046766213</v>
      </c>
      <c r="AB79">
        <v>10.036104000000002</v>
      </c>
      <c r="AC79">
        <v>4.9205309999999987</v>
      </c>
      <c r="AD79">
        <v>9.2812720000000013</v>
      </c>
      <c r="AE79">
        <v>12.557578800000002</v>
      </c>
      <c r="AF79">
        <v>0</v>
      </c>
      <c r="AG79">
        <v>0</v>
      </c>
      <c r="AH79">
        <v>35.648027999999996</v>
      </c>
      <c r="AI79">
        <v>8.3049304000000017</v>
      </c>
      <c r="AJ79">
        <v>0</v>
      </c>
      <c r="AK79">
        <v>6.6716099999999994</v>
      </c>
      <c r="AL79">
        <v>3.3936500000000005</v>
      </c>
      <c r="AM79">
        <v>4.0144416000000014</v>
      </c>
      <c r="AN79">
        <v>0</v>
      </c>
      <c r="AO79">
        <v>0.29870400000000003</v>
      </c>
      <c r="AP79">
        <v>1.4640272621338761</v>
      </c>
      <c r="AQ79">
        <v>0</v>
      </c>
      <c r="AR79">
        <v>3.3648000000000007</v>
      </c>
      <c r="AS79">
        <v>2.9044500000000002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708.74881486401227</v>
      </c>
      <c r="DN79">
        <v>22.099827805351513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82.078519954120083</v>
      </c>
      <c r="L80">
        <v>65.225262720319265</v>
      </c>
      <c r="M80">
        <v>0</v>
      </c>
      <c r="N80">
        <v>14.4</v>
      </c>
      <c r="O80">
        <v>50.382674755352973</v>
      </c>
      <c r="P80">
        <v>51.3</v>
      </c>
      <c r="Q80">
        <v>1.7274455375966267</v>
      </c>
      <c r="R80">
        <v>10.766107839960965</v>
      </c>
      <c r="S80">
        <v>5.2823210378706031</v>
      </c>
      <c r="T80">
        <v>0</v>
      </c>
      <c r="U80">
        <v>292.41600192654425</v>
      </c>
      <c r="V80">
        <v>5.2657243762475057</v>
      </c>
      <c r="W80">
        <v>11.491556838975296</v>
      </c>
      <c r="X80">
        <v>24.978981515565838</v>
      </c>
      <c r="Y80">
        <v>0</v>
      </c>
      <c r="Z80">
        <v>4.9688495999999995</v>
      </c>
      <c r="AA80">
        <v>6.6215441055814726</v>
      </c>
      <c r="AB80">
        <v>10.036104000000002</v>
      </c>
      <c r="AC80">
        <v>2.4578399999999996</v>
      </c>
      <c r="AD80">
        <v>9.2812720000000013</v>
      </c>
      <c r="AE80">
        <v>12.557578800000002</v>
      </c>
      <c r="AF80">
        <v>0</v>
      </c>
      <c r="AG80">
        <v>0</v>
      </c>
      <c r="AH80">
        <v>35.648027999999996</v>
      </c>
      <c r="AI80">
        <v>0.96990000000000021</v>
      </c>
      <c r="AJ80">
        <v>0</v>
      </c>
      <c r="AK80">
        <v>6.6716099999999994</v>
      </c>
      <c r="AL80">
        <v>3.3936500000000005</v>
      </c>
      <c r="AM80">
        <v>4.0144416000000014</v>
      </c>
      <c r="AN80">
        <v>0</v>
      </c>
      <c r="AO80">
        <v>0.29870400000000003</v>
      </c>
      <c r="AP80">
        <v>1.4640272621338761</v>
      </c>
      <c r="AQ80">
        <v>0</v>
      </c>
      <c r="AR80">
        <v>3.3648000000000007</v>
      </c>
      <c r="AS80">
        <v>2.3918999999999997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697.73331663436318</v>
      </c>
      <c r="DN80">
        <v>21.72152923590556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82.077447487962189</v>
      </c>
      <c r="L81">
        <v>65.22502305097629</v>
      </c>
      <c r="M81">
        <v>0</v>
      </c>
      <c r="N81">
        <v>14.4</v>
      </c>
      <c r="O81">
        <v>50.382674755352973</v>
      </c>
      <c r="P81">
        <v>51.3</v>
      </c>
      <c r="Q81">
        <v>2.6314405366553033</v>
      </c>
      <c r="R81">
        <v>10.765575530617221</v>
      </c>
      <c r="S81">
        <v>6.7011039005087616</v>
      </c>
      <c r="T81">
        <v>0</v>
      </c>
      <c r="U81">
        <v>292.41600192654425</v>
      </c>
      <c r="V81">
        <v>5.2657243762475057</v>
      </c>
      <c r="W81">
        <v>11.491556838975296</v>
      </c>
      <c r="X81">
        <v>24.978981515565838</v>
      </c>
      <c r="Y81">
        <v>0</v>
      </c>
      <c r="Z81">
        <v>1.6562832000000001</v>
      </c>
      <c r="AA81">
        <v>6.6215441055814726</v>
      </c>
      <c r="AB81">
        <v>10.036104000000002</v>
      </c>
      <c r="AC81">
        <v>2.4578399999999996</v>
      </c>
      <c r="AD81">
        <v>9.2812720000000013</v>
      </c>
      <c r="AE81">
        <v>12.557578800000002</v>
      </c>
      <c r="AF81">
        <v>0</v>
      </c>
      <c r="AG81">
        <v>0</v>
      </c>
      <c r="AH81">
        <v>33.67560000000001</v>
      </c>
      <c r="AI81">
        <v>0</v>
      </c>
      <c r="AJ81">
        <v>0</v>
      </c>
      <c r="AK81">
        <v>6.6716099999999994</v>
      </c>
      <c r="AL81">
        <v>3.3936500000000005</v>
      </c>
      <c r="AM81">
        <v>4.0144416000000014</v>
      </c>
      <c r="AN81">
        <v>0</v>
      </c>
      <c r="AO81">
        <v>0.29870400000000003</v>
      </c>
      <c r="AP81">
        <v>1.4640272621338761</v>
      </c>
      <c r="AQ81">
        <v>0</v>
      </c>
      <c r="AR81">
        <v>12.618</v>
      </c>
      <c r="AS81">
        <v>2.3918999999999997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701.1772726750811</v>
      </c>
      <c r="DN81">
        <v>23.596812212039989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82.077447487962189</v>
      </c>
      <c r="L82">
        <v>31.898942055169588</v>
      </c>
      <c r="M82">
        <v>0</v>
      </c>
      <c r="N82">
        <v>14.4</v>
      </c>
      <c r="O82">
        <v>50.382674755352973</v>
      </c>
      <c r="P82">
        <v>51.3</v>
      </c>
      <c r="Q82">
        <v>2.626678552486188</v>
      </c>
      <c r="R82">
        <v>10.765575530617221</v>
      </c>
      <c r="S82">
        <v>1.9344556235654169</v>
      </c>
      <c r="T82">
        <v>0</v>
      </c>
      <c r="U82">
        <v>292.41600192654425</v>
      </c>
      <c r="V82">
        <v>5.2657243762475057</v>
      </c>
      <c r="W82">
        <v>11.491556838975296</v>
      </c>
      <c r="X82">
        <v>24.978981515565838</v>
      </c>
      <c r="Y82">
        <v>0</v>
      </c>
      <c r="Z82">
        <v>1.6562832000000001</v>
      </c>
      <c r="AA82">
        <v>6.6215441055814726</v>
      </c>
      <c r="AB82">
        <v>10.036104000000002</v>
      </c>
      <c r="AC82">
        <v>2.4578399999999996</v>
      </c>
      <c r="AD82">
        <v>9.2812720000000013</v>
      </c>
      <c r="AE82">
        <v>12.557578800000002</v>
      </c>
      <c r="AF82">
        <v>0</v>
      </c>
      <c r="AG82">
        <v>0</v>
      </c>
      <c r="AH82">
        <v>33.67560000000001</v>
      </c>
      <c r="AI82">
        <v>0</v>
      </c>
      <c r="AJ82">
        <v>0</v>
      </c>
      <c r="AK82">
        <v>6.6716099999999994</v>
      </c>
      <c r="AL82">
        <v>3.3936500000000005</v>
      </c>
      <c r="AM82">
        <v>4.0144416000000014</v>
      </c>
      <c r="AN82">
        <v>0</v>
      </c>
      <c r="AO82">
        <v>0.29870400000000003</v>
      </c>
      <c r="AP82">
        <v>1.4640272621338761</v>
      </c>
      <c r="AQ82">
        <v>0</v>
      </c>
      <c r="AR82">
        <v>12.618</v>
      </c>
      <c r="AS82">
        <v>2.3918999999999997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663.87869480524819</v>
      </c>
      <c r="DN82">
        <v>22.797898824953759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82.077447487962189</v>
      </c>
      <c r="L83">
        <v>31.89876472461</v>
      </c>
      <c r="M83">
        <v>0</v>
      </c>
      <c r="N83">
        <v>14.4</v>
      </c>
      <c r="O83">
        <v>50.382674755352973</v>
      </c>
      <c r="P83">
        <v>51.3</v>
      </c>
      <c r="Q83">
        <v>0.94138174757281556</v>
      </c>
      <c r="R83">
        <v>10.765575530617221</v>
      </c>
      <c r="S83">
        <v>1.9344556235654169</v>
      </c>
      <c r="T83">
        <v>0</v>
      </c>
      <c r="U83">
        <v>292.41600192654425</v>
      </c>
      <c r="V83">
        <v>5.2657243762475057</v>
      </c>
      <c r="W83">
        <v>11.491556838975296</v>
      </c>
      <c r="X83">
        <v>24.978981515565838</v>
      </c>
      <c r="Y83">
        <v>0</v>
      </c>
      <c r="Z83">
        <v>1.6562832000000001</v>
      </c>
      <c r="AA83">
        <v>6.6215441055814726</v>
      </c>
      <c r="AB83">
        <v>10.036104000000002</v>
      </c>
      <c r="AC83">
        <v>2.4578399999999996</v>
      </c>
      <c r="AD83">
        <v>9.2812720000000013</v>
      </c>
      <c r="AE83">
        <v>12.557578800000002</v>
      </c>
      <c r="AF83">
        <v>0</v>
      </c>
      <c r="AG83">
        <v>0</v>
      </c>
      <c r="AH83">
        <v>30.067499999999999</v>
      </c>
      <c r="AI83">
        <v>0</v>
      </c>
      <c r="AJ83">
        <v>0</v>
      </c>
      <c r="AK83">
        <v>6.6716099999999994</v>
      </c>
      <c r="AL83">
        <v>3.3936500000000005</v>
      </c>
      <c r="AM83">
        <v>4.0144416000000014</v>
      </c>
      <c r="AN83">
        <v>0</v>
      </c>
      <c r="AO83">
        <v>0.29870400000000003</v>
      </c>
      <c r="AP83">
        <v>1.4640272621338761</v>
      </c>
      <c r="AQ83">
        <v>0</v>
      </c>
      <c r="AR83">
        <v>2.2432000000000007</v>
      </c>
      <c r="AS83">
        <v>2.3918999999999997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648.73051096933455</v>
      </c>
      <c r="DN83">
        <v>22.277708525394392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82.077447487962189</v>
      </c>
      <c r="L84">
        <v>31.898827373641399</v>
      </c>
      <c r="M84">
        <v>0</v>
      </c>
      <c r="N84">
        <v>14.4</v>
      </c>
      <c r="O84">
        <v>50.382674755352973</v>
      </c>
      <c r="P84">
        <v>51.3</v>
      </c>
      <c r="Q84">
        <v>0.94138174757281556</v>
      </c>
      <c r="R84">
        <v>10.765575530617221</v>
      </c>
      <c r="S84">
        <v>1.9344556235654169</v>
      </c>
      <c r="T84">
        <v>0</v>
      </c>
      <c r="U84">
        <v>292.41600192654425</v>
      </c>
      <c r="V84">
        <v>5.2657243762475057</v>
      </c>
      <c r="W84">
        <v>11.491556838975296</v>
      </c>
      <c r="X84">
        <v>24.978981515565838</v>
      </c>
      <c r="Y84">
        <v>0</v>
      </c>
      <c r="Z84">
        <v>0</v>
      </c>
      <c r="AA84">
        <v>3.5515554748118801</v>
      </c>
      <c r="AB84">
        <v>10.036104000000002</v>
      </c>
      <c r="AC84">
        <v>0</v>
      </c>
      <c r="AD84">
        <v>4.6299000000000001</v>
      </c>
      <c r="AE84">
        <v>12.557578800000002</v>
      </c>
      <c r="AF84">
        <v>0</v>
      </c>
      <c r="AG84">
        <v>0</v>
      </c>
      <c r="AH84">
        <v>27.662099999999999</v>
      </c>
      <c r="AI84">
        <v>0</v>
      </c>
      <c r="AJ84">
        <v>0</v>
      </c>
      <c r="AK84">
        <v>6.6716099999999994</v>
      </c>
      <c r="AL84">
        <v>3.3936500000000005</v>
      </c>
      <c r="AM84">
        <v>2.6817120000000001</v>
      </c>
      <c r="AN84">
        <v>0</v>
      </c>
      <c r="AO84">
        <v>0.29870400000000003</v>
      </c>
      <c r="AP84">
        <v>1.4640272621338761</v>
      </c>
      <c r="AQ84">
        <v>0</v>
      </c>
      <c r="AR84">
        <v>2.2432000000000007</v>
      </c>
      <c r="AS84">
        <v>2.3918999999999997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633.67407177279824</v>
      </c>
      <c r="DN84">
        <v>21.760596940192325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82.077447487962189</v>
      </c>
      <c r="L85">
        <v>31.899286956521735</v>
      </c>
      <c r="M85">
        <v>0</v>
      </c>
      <c r="N85">
        <v>14.4</v>
      </c>
      <c r="O85">
        <v>50.382674755352973</v>
      </c>
      <c r="P85">
        <v>51.3</v>
      </c>
      <c r="Q85">
        <v>0.94138174757281556</v>
      </c>
      <c r="R85">
        <v>10.765575530617221</v>
      </c>
      <c r="S85">
        <v>1.9344556235654169</v>
      </c>
      <c r="T85">
        <v>0</v>
      </c>
      <c r="U85">
        <v>292.41600192654425</v>
      </c>
      <c r="V85">
        <v>5.2657243762475057</v>
      </c>
      <c r="W85">
        <v>11.491556838975296</v>
      </c>
      <c r="X85">
        <v>24.978981515565838</v>
      </c>
      <c r="Y85">
        <v>0</v>
      </c>
      <c r="Z85">
        <v>0</v>
      </c>
      <c r="AA85">
        <v>0</v>
      </c>
      <c r="AB85">
        <v>6.6907360000000011</v>
      </c>
      <c r="AC85">
        <v>0</v>
      </c>
      <c r="AD85">
        <v>2.3149499999999996</v>
      </c>
      <c r="AE85">
        <v>12.557578800000002</v>
      </c>
      <c r="AF85">
        <v>0</v>
      </c>
      <c r="AG85">
        <v>0</v>
      </c>
      <c r="AH85">
        <v>21.648600000000005</v>
      </c>
      <c r="AI85">
        <v>0</v>
      </c>
      <c r="AJ85">
        <v>0</v>
      </c>
      <c r="AK85">
        <v>6.6716099999999994</v>
      </c>
      <c r="AL85">
        <v>3.3936500000000005</v>
      </c>
      <c r="AM85">
        <v>1.340856</v>
      </c>
      <c r="AN85">
        <v>0</v>
      </c>
      <c r="AO85">
        <v>0.29870400000000003</v>
      </c>
      <c r="AP85">
        <v>1.4640272621338761</v>
      </c>
      <c r="AQ85">
        <v>0</v>
      </c>
      <c r="AR85">
        <v>2.2432000000000007</v>
      </c>
      <c r="AS85">
        <v>2.3918999999999997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617.65836573075126</v>
      </c>
      <c r="DN85">
        <v>21.210533090307816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82.077447487962189</v>
      </c>
      <c r="L86">
        <v>31.89862694300518</v>
      </c>
      <c r="M86">
        <v>0</v>
      </c>
      <c r="N86">
        <v>14.4</v>
      </c>
      <c r="O86">
        <v>50.382674755352973</v>
      </c>
      <c r="P86">
        <v>51.3</v>
      </c>
      <c r="Q86">
        <v>0.94138174757281556</v>
      </c>
      <c r="R86">
        <v>10.765575530617221</v>
      </c>
      <c r="S86">
        <v>1.9344556235654169</v>
      </c>
      <c r="T86">
        <v>0</v>
      </c>
      <c r="U86">
        <v>292.41600192654425</v>
      </c>
      <c r="V86">
        <v>5.2657243762475057</v>
      </c>
      <c r="W86">
        <v>11.491556838975296</v>
      </c>
      <c r="X86">
        <v>24.978981515565838</v>
      </c>
      <c r="Y86">
        <v>0</v>
      </c>
      <c r="Z86">
        <v>0</v>
      </c>
      <c r="AA86">
        <v>0</v>
      </c>
      <c r="AB86">
        <v>3.3453680000000015</v>
      </c>
      <c r="AC86">
        <v>0</v>
      </c>
      <c r="AD86">
        <v>2.3149499999999996</v>
      </c>
      <c r="AE86">
        <v>12.557578800000002</v>
      </c>
      <c r="AF86">
        <v>0</v>
      </c>
      <c r="AG86">
        <v>0</v>
      </c>
      <c r="AH86">
        <v>16.837800000000005</v>
      </c>
      <c r="AI86">
        <v>0</v>
      </c>
      <c r="AJ86">
        <v>0</v>
      </c>
      <c r="AK86">
        <v>6.6716099999999994</v>
      </c>
      <c r="AL86">
        <v>3.3936500000000005</v>
      </c>
      <c r="AM86">
        <v>0.94808000000000014</v>
      </c>
      <c r="AN86">
        <v>0</v>
      </c>
      <c r="AO86">
        <v>0.29870400000000003</v>
      </c>
      <c r="AP86">
        <v>1.4640272621338761</v>
      </c>
      <c r="AQ86">
        <v>0</v>
      </c>
      <c r="AR86">
        <v>2.2432000000000007</v>
      </c>
      <c r="AS86">
        <v>2.3918999999999997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609.39260861518972</v>
      </c>
      <c r="DN86">
        <v>20.926686192352701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82.077447487962189</v>
      </c>
      <c r="L87">
        <v>31.898820116054161</v>
      </c>
      <c r="M87">
        <v>0</v>
      </c>
      <c r="N87">
        <v>14.4</v>
      </c>
      <c r="O87">
        <v>50.382674755352973</v>
      </c>
      <c r="P87">
        <v>51.3</v>
      </c>
      <c r="Q87">
        <v>0.94138174757281556</v>
      </c>
      <c r="R87">
        <v>10.765575530617221</v>
      </c>
      <c r="S87">
        <v>1.9344556235654169</v>
      </c>
      <c r="T87">
        <v>0</v>
      </c>
      <c r="U87">
        <v>292.41600192654425</v>
      </c>
      <c r="V87">
        <v>5.2657243762475057</v>
      </c>
      <c r="W87">
        <v>11.491556838975296</v>
      </c>
      <c r="X87">
        <v>24.978981515565838</v>
      </c>
      <c r="Y87">
        <v>0</v>
      </c>
      <c r="Z87">
        <v>0</v>
      </c>
      <c r="AA87">
        <v>0</v>
      </c>
      <c r="AB87">
        <v>3.3453680000000015</v>
      </c>
      <c r="AC87">
        <v>0</v>
      </c>
      <c r="AD87">
        <v>2.3149499999999996</v>
      </c>
      <c r="AE87">
        <v>8.3717191999999976</v>
      </c>
      <c r="AF87">
        <v>0</v>
      </c>
      <c r="AG87">
        <v>0</v>
      </c>
      <c r="AH87">
        <v>11.882676</v>
      </c>
      <c r="AI87">
        <v>0</v>
      </c>
      <c r="AJ87">
        <v>0</v>
      </c>
      <c r="AK87">
        <v>6.6716099999999994</v>
      </c>
      <c r="AL87">
        <v>3.3936500000000005</v>
      </c>
      <c r="AM87">
        <v>0</v>
      </c>
      <c r="AN87">
        <v>0</v>
      </c>
      <c r="AO87">
        <v>0.29870400000000003</v>
      </c>
      <c r="AP87">
        <v>1.4640272621338761</v>
      </c>
      <c r="AQ87">
        <v>0</v>
      </c>
      <c r="AR87">
        <v>2.2432000000000007</v>
      </c>
      <c r="AS87">
        <v>2.3918999999999997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599.63868873559318</v>
      </c>
      <c r="DN87">
        <v>20.591735644998117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82.077447487962189</v>
      </c>
      <c r="L88">
        <v>31.89862694300518</v>
      </c>
      <c r="M88">
        <v>0</v>
      </c>
      <c r="N88">
        <v>14.4</v>
      </c>
      <c r="O88">
        <v>50.382674755352973</v>
      </c>
      <c r="P88">
        <v>51.3</v>
      </c>
      <c r="Q88">
        <v>0.94138174757281556</v>
      </c>
      <c r="R88">
        <v>10.765575530617221</v>
      </c>
      <c r="S88">
        <v>1.9344556235654169</v>
      </c>
      <c r="T88">
        <v>0</v>
      </c>
      <c r="U88">
        <v>292.41600192654425</v>
      </c>
      <c r="V88">
        <v>5.2657243762475057</v>
      </c>
      <c r="W88">
        <v>11.491556838975296</v>
      </c>
      <c r="X88">
        <v>24.978981515565838</v>
      </c>
      <c r="Y88">
        <v>0</v>
      </c>
      <c r="Z88">
        <v>0</v>
      </c>
      <c r="AA88">
        <v>0</v>
      </c>
      <c r="AB88">
        <v>3.3453680000000015</v>
      </c>
      <c r="AC88">
        <v>0</v>
      </c>
      <c r="AD88">
        <v>2.3149499999999996</v>
      </c>
      <c r="AE88">
        <v>8.3717191999999976</v>
      </c>
      <c r="AF88">
        <v>0</v>
      </c>
      <c r="AG88">
        <v>0</v>
      </c>
      <c r="AH88">
        <v>11.882676</v>
      </c>
      <c r="AI88">
        <v>0</v>
      </c>
      <c r="AJ88">
        <v>0</v>
      </c>
      <c r="AK88">
        <v>6.6716099999999994</v>
      </c>
      <c r="AL88">
        <v>3.3936500000000005</v>
      </c>
      <c r="AM88">
        <v>0</v>
      </c>
      <c r="AN88">
        <v>0</v>
      </c>
      <c r="AO88">
        <v>0.29870400000000003</v>
      </c>
      <c r="AP88">
        <v>1.4640272621338761</v>
      </c>
      <c r="AQ88">
        <v>0</v>
      </c>
      <c r="AR88">
        <v>3.3648000000000007</v>
      </c>
      <c r="AS88">
        <v>2.3918999999999997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600.72286465270099</v>
      </c>
      <c r="DN88">
        <v>20.628966554841291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55.101189260645462</v>
      </c>
      <c r="L89">
        <v>31.89862694300518</v>
      </c>
      <c r="M89">
        <v>0</v>
      </c>
      <c r="N89">
        <v>14.4</v>
      </c>
      <c r="O89">
        <v>50.382674755352973</v>
      </c>
      <c r="P89">
        <v>51.3</v>
      </c>
      <c r="Q89">
        <v>0.94138174757281556</v>
      </c>
      <c r="R89">
        <v>5.5226239556397081</v>
      </c>
      <c r="S89">
        <v>1.9344556235654169</v>
      </c>
      <c r="T89">
        <v>0</v>
      </c>
      <c r="U89">
        <v>292.41600192654425</v>
      </c>
      <c r="V89">
        <v>5.2657243762475057</v>
      </c>
      <c r="W89">
        <v>11.491556838975296</v>
      </c>
      <c r="X89">
        <v>24.978981515565838</v>
      </c>
      <c r="Y89">
        <v>0</v>
      </c>
      <c r="Z89">
        <v>0</v>
      </c>
      <c r="AA89">
        <v>0</v>
      </c>
      <c r="AB89">
        <v>3.3453680000000015</v>
      </c>
      <c r="AC89">
        <v>0</v>
      </c>
      <c r="AD89">
        <v>0</v>
      </c>
      <c r="AE89">
        <v>8.3717191999999976</v>
      </c>
      <c r="AF89">
        <v>0</v>
      </c>
      <c r="AG89">
        <v>0</v>
      </c>
      <c r="AH89">
        <v>11.882676</v>
      </c>
      <c r="AI89">
        <v>0</v>
      </c>
      <c r="AJ89">
        <v>0</v>
      </c>
      <c r="AK89">
        <v>6.6716099999999994</v>
      </c>
      <c r="AL89">
        <v>3.3936500000000005</v>
      </c>
      <c r="AM89">
        <v>0</v>
      </c>
      <c r="AN89">
        <v>0</v>
      </c>
      <c r="AO89">
        <v>0.29870400000000003</v>
      </c>
      <c r="AP89">
        <v>1.4640272621338761</v>
      </c>
      <c r="AQ89">
        <v>0</v>
      </c>
      <c r="AR89">
        <v>12.618</v>
      </c>
      <c r="AS89">
        <v>2.3918999999999997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576.28123271277082</v>
      </c>
      <c r="DN89">
        <v>19.789638692477475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54.998098029799685</v>
      </c>
      <c r="L90">
        <v>31.89862694300518</v>
      </c>
      <c r="M90">
        <v>0</v>
      </c>
      <c r="N90">
        <v>14.4</v>
      </c>
      <c r="O90">
        <v>50.382674755352973</v>
      </c>
      <c r="P90">
        <v>51.3</v>
      </c>
      <c r="Q90">
        <v>0.94138174757281556</v>
      </c>
      <c r="R90">
        <v>4.9954558034453544</v>
      </c>
      <c r="S90">
        <v>1.9344556235654169</v>
      </c>
      <c r="T90">
        <v>0</v>
      </c>
      <c r="U90">
        <v>292.41600192654425</v>
      </c>
      <c r="V90">
        <v>5.2657243762475057</v>
      </c>
      <c r="W90">
        <v>11.491556838975296</v>
      </c>
      <c r="X90">
        <v>24.978981515565838</v>
      </c>
      <c r="Y90">
        <v>0</v>
      </c>
      <c r="Z90">
        <v>0</v>
      </c>
      <c r="AA90">
        <v>0</v>
      </c>
      <c r="AB90">
        <v>3.3453680000000015</v>
      </c>
      <c r="AC90">
        <v>0</v>
      </c>
      <c r="AD90">
        <v>0</v>
      </c>
      <c r="AE90">
        <v>8.3717191999999976</v>
      </c>
      <c r="AF90">
        <v>0</v>
      </c>
      <c r="AG90">
        <v>0</v>
      </c>
      <c r="AH90">
        <v>5.2918799999999999</v>
      </c>
      <c r="AI90">
        <v>0</v>
      </c>
      <c r="AJ90">
        <v>0</v>
      </c>
      <c r="AK90">
        <v>6.6716099999999994</v>
      </c>
      <c r="AL90">
        <v>3.3936500000000005</v>
      </c>
      <c r="AM90">
        <v>0</v>
      </c>
      <c r="AN90">
        <v>0</v>
      </c>
      <c r="AO90">
        <v>0.29870400000000003</v>
      </c>
      <c r="AP90">
        <v>1.4640272621338761</v>
      </c>
      <c r="AQ90">
        <v>0</v>
      </c>
      <c r="AR90">
        <v>12.618</v>
      </c>
      <c r="AS90">
        <v>2.3918999999999997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569.29991639379239</v>
      </c>
      <c r="DN90">
        <v>19.549899628415943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60.001361149961156</v>
      </c>
      <c r="L91">
        <v>65.227024066805399</v>
      </c>
      <c r="M91">
        <v>0</v>
      </c>
      <c r="N91">
        <v>14.4</v>
      </c>
      <c r="O91">
        <v>50.382674755352973</v>
      </c>
      <c r="P91">
        <v>51.3</v>
      </c>
      <c r="Q91">
        <v>0.94138174757281556</v>
      </c>
      <c r="R91">
        <v>4.9954558034453544</v>
      </c>
      <c r="S91">
        <v>1.9344556235654169</v>
      </c>
      <c r="T91">
        <v>0</v>
      </c>
      <c r="U91">
        <v>292.41600192654425</v>
      </c>
      <c r="V91">
        <v>5.2657243762475057</v>
      </c>
      <c r="W91">
        <v>11.491556838975296</v>
      </c>
      <c r="X91">
        <v>24.978981515565838</v>
      </c>
      <c r="Y91">
        <v>0</v>
      </c>
      <c r="Z91">
        <v>0</v>
      </c>
      <c r="AA91">
        <v>0</v>
      </c>
      <c r="AB91">
        <v>3.3453680000000015</v>
      </c>
      <c r="AC91">
        <v>0</v>
      </c>
      <c r="AD91">
        <v>0</v>
      </c>
      <c r="AE91">
        <v>4.1858595999999988</v>
      </c>
      <c r="AF91">
        <v>0</v>
      </c>
      <c r="AG91">
        <v>0</v>
      </c>
      <c r="AH91">
        <v>5.2918799999999999</v>
      </c>
      <c r="AI91">
        <v>0</v>
      </c>
      <c r="AJ91">
        <v>0</v>
      </c>
      <c r="AK91">
        <v>6.6716099999999994</v>
      </c>
      <c r="AL91">
        <v>3.3936500000000005</v>
      </c>
      <c r="AM91">
        <v>0</v>
      </c>
      <c r="AN91">
        <v>0</v>
      </c>
      <c r="AO91">
        <v>0.29870400000000003</v>
      </c>
      <c r="AP91">
        <v>1.4640272621338761</v>
      </c>
      <c r="AQ91">
        <v>0</v>
      </c>
      <c r="AR91">
        <v>2.2432000000000007</v>
      </c>
      <c r="AS91">
        <v>2.3918999999999997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592.28172000308382</v>
      </c>
      <c r="DN91">
        <v>20.33909666308594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82.077447487962189</v>
      </c>
      <c r="L92">
        <v>65.227024066805399</v>
      </c>
      <c r="M92">
        <v>0</v>
      </c>
      <c r="N92">
        <v>14.4</v>
      </c>
      <c r="O92">
        <v>50.382674755352973</v>
      </c>
      <c r="P92">
        <v>51.3</v>
      </c>
      <c r="Q92">
        <v>0.94138174757281556</v>
      </c>
      <c r="R92">
        <v>4.9954558034453544</v>
      </c>
      <c r="S92">
        <v>1.9344556235654169</v>
      </c>
      <c r="T92">
        <v>0</v>
      </c>
      <c r="U92">
        <v>292.41600192654425</v>
      </c>
      <c r="V92">
        <v>5.2657243762475057</v>
      </c>
      <c r="W92">
        <v>11.491556838975296</v>
      </c>
      <c r="X92">
        <v>24.978981515565838</v>
      </c>
      <c r="Y92">
        <v>0</v>
      </c>
      <c r="Z92">
        <v>0</v>
      </c>
      <c r="AA92">
        <v>0</v>
      </c>
      <c r="AB92">
        <v>3.3453680000000015</v>
      </c>
      <c r="AC92">
        <v>0</v>
      </c>
      <c r="AD92">
        <v>0</v>
      </c>
      <c r="AE92">
        <v>4.1858595999999988</v>
      </c>
      <c r="AF92">
        <v>0</v>
      </c>
      <c r="AG92">
        <v>0</v>
      </c>
      <c r="AH92">
        <v>5.2918799999999999</v>
      </c>
      <c r="AI92">
        <v>0</v>
      </c>
      <c r="AJ92">
        <v>0</v>
      </c>
      <c r="AK92">
        <v>6.6716099999999994</v>
      </c>
      <c r="AL92">
        <v>3.3936500000000005</v>
      </c>
      <c r="AM92">
        <v>0</v>
      </c>
      <c r="AN92">
        <v>0</v>
      </c>
      <c r="AO92">
        <v>0.29870400000000003</v>
      </c>
      <c r="AP92">
        <v>1.4640272621338761</v>
      </c>
      <c r="AQ92">
        <v>0</v>
      </c>
      <c r="AR92">
        <v>2.2432000000000007</v>
      </c>
      <c r="AS92">
        <v>2.3918999999999997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613.62488030648592</v>
      </c>
      <c r="DN92">
        <v>21.072022697684851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82.084287233650599</v>
      </c>
      <c r="L93">
        <v>65.227024066805399</v>
      </c>
      <c r="M93">
        <v>0</v>
      </c>
      <c r="N93">
        <v>14.4</v>
      </c>
      <c r="O93">
        <v>50.382674755352973</v>
      </c>
      <c r="P93">
        <v>51.3</v>
      </c>
      <c r="Q93">
        <v>0.94138174757281556</v>
      </c>
      <c r="R93">
        <v>10.767488102893889</v>
      </c>
      <c r="S93">
        <v>1.9344556235654169</v>
      </c>
      <c r="T93">
        <v>0</v>
      </c>
      <c r="U93">
        <v>292.41600192654425</v>
      </c>
      <c r="V93">
        <v>5.4509721654638774</v>
      </c>
      <c r="W93">
        <v>11.491556838975296</v>
      </c>
      <c r="X93">
        <v>24.978981515565838</v>
      </c>
      <c r="Y93">
        <v>0</v>
      </c>
      <c r="Z93">
        <v>0</v>
      </c>
      <c r="AA93">
        <v>0</v>
      </c>
      <c r="AB93">
        <v>3.3453680000000015</v>
      </c>
      <c r="AC93">
        <v>0</v>
      </c>
      <c r="AD93">
        <v>0</v>
      </c>
      <c r="AE93">
        <v>4.1858595999999988</v>
      </c>
      <c r="AF93">
        <v>0</v>
      </c>
      <c r="AG93">
        <v>0</v>
      </c>
      <c r="AH93">
        <v>5.2918799999999999</v>
      </c>
      <c r="AI93">
        <v>0</v>
      </c>
      <c r="AJ93">
        <v>0</v>
      </c>
      <c r="AK93">
        <v>6.6716099999999994</v>
      </c>
      <c r="AL93">
        <v>3.3936500000000005</v>
      </c>
      <c r="AM93">
        <v>0</v>
      </c>
      <c r="AN93">
        <v>0</v>
      </c>
      <c r="AO93">
        <v>0.29870400000000003</v>
      </c>
      <c r="AP93">
        <v>1.4640272621338761</v>
      </c>
      <c r="AQ93">
        <v>0</v>
      </c>
      <c r="AR93">
        <v>1.6824000000000003</v>
      </c>
      <c r="AS93">
        <v>2.3918999999999997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618.84880991938996</v>
      </c>
      <c r="DN93">
        <v>21.251412919134207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82.084287233650599</v>
      </c>
      <c r="L94">
        <v>65.227024066805399</v>
      </c>
      <c r="M94">
        <v>0</v>
      </c>
      <c r="N94">
        <v>14.4</v>
      </c>
      <c r="O94">
        <v>50.382674755352973</v>
      </c>
      <c r="P94">
        <v>51.3</v>
      </c>
      <c r="Q94">
        <v>0.94138174757281556</v>
      </c>
      <c r="R94">
        <v>10.767488102893889</v>
      </c>
      <c r="S94">
        <v>1.9344556235654169</v>
      </c>
      <c r="T94">
        <v>0</v>
      </c>
      <c r="U94">
        <v>292.41600192654425</v>
      </c>
      <c r="V94">
        <v>5.4509721654638774</v>
      </c>
      <c r="W94">
        <v>11.491556838975296</v>
      </c>
      <c r="X94">
        <v>24.978981515565838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4.1858595999999988</v>
      </c>
      <c r="AF94">
        <v>0</v>
      </c>
      <c r="AG94">
        <v>0</v>
      </c>
      <c r="AH94">
        <v>5.2918799999999999</v>
      </c>
      <c r="AI94">
        <v>0</v>
      </c>
      <c r="AJ94">
        <v>0</v>
      </c>
      <c r="AK94">
        <v>6.6716099999999994</v>
      </c>
      <c r="AL94">
        <v>3.3936500000000005</v>
      </c>
      <c r="AM94">
        <v>0</v>
      </c>
      <c r="AN94">
        <v>0</v>
      </c>
      <c r="AO94">
        <v>0.29870400000000003</v>
      </c>
      <c r="AP94">
        <v>1.4640272621338761</v>
      </c>
      <c r="AQ94">
        <v>0</v>
      </c>
      <c r="AR94">
        <v>1.6824000000000003</v>
      </c>
      <c r="AS94">
        <v>2.3918999999999997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615.61450805367349</v>
      </c>
      <c r="DN94">
        <v>21.140346784850632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82.084287233650599</v>
      </c>
      <c r="L95">
        <v>65.227024066805399</v>
      </c>
      <c r="M95">
        <v>0</v>
      </c>
      <c r="N95">
        <v>14.4</v>
      </c>
      <c r="O95">
        <v>50.382674755352973</v>
      </c>
      <c r="P95">
        <v>51.3</v>
      </c>
      <c r="Q95">
        <v>0.94138174757281556</v>
      </c>
      <c r="R95">
        <v>10.767488102893889</v>
      </c>
      <c r="S95">
        <v>1.9344556235654169</v>
      </c>
      <c r="T95">
        <v>0</v>
      </c>
      <c r="U95">
        <v>292.41600192654425</v>
      </c>
      <c r="V95">
        <v>5.4509721654638774</v>
      </c>
      <c r="W95">
        <v>11.491556838975296</v>
      </c>
      <c r="X95">
        <v>24.978981515565838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4.1858595999999988</v>
      </c>
      <c r="AF95">
        <v>0</v>
      </c>
      <c r="AG95">
        <v>0</v>
      </c>
      <c r="AH95">
        <v>5.2918799999999999</v>
      </c>
      <c r="AI95">
        <v>0</v>
      </c>
      <c r="AJ95">
        <v>0</v>
      </c>
      <c r="AK95">
        <v>6.6716099999999994</v>
      </c>
      <c r="AL95">
        <v>3.3936500000000005</v>
      </c>
      <c r="AM95">
        <v>0</v>
      </c>
      <c r="AN95">
        <v>0</v>
      </c>
      <c r="AO95">
        <v>0.29870400000000003</v>
      </c>
      <c r="AP95">
        <v>1.4640272621338761</v>
      </c>
      <c r="AQ95">
        <v>0</v>
      </c>
      <c r="AR95">
        <v>1.6824000000000003</v>
      </c>
      <c r="AS95">
        <v>2.3918999999999997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615.61450805367349</v>
      </c>
      <c r="DN95">
        <v>21.140346784850632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82.084287233650599</v>
      </c>
      <c r="L96">
        <v>65.227024066805399</v>
      </c>
      <c r="M96">
        <v>0</v>
      </c>
      <c r="N96">
        <v>14.4</v>
      </c>
      <c r="O96">
        <v>50.382674755352973</v>
      </c>
      <c r="P96">
        <v>51.3</v>
      </c>
      <c r="Q96">
        <v>0.94138174757281556</v>
      </c>
      <c r="R96">
        <v>10.767488102893889</v>
      </c>
      <c r="S96">
        <v>1.9344556235654169</v>
      </c>
      <c r="T96">
        <v>0</v>
      </c>
      <c r="U96">
        <v>292.41600192654425</v>
      </c>
      <c r="V96">
        <v>5.4509721654638774</v>
      </c>
      <c r="W96">
        <v>11.491556838975296</v>
      </c>
      <c r="X96">
        <v>24.978981515565838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4.1858595999999988</v>
      </c>
      <c r="AF96">
        <v>0</v>
      </c>
      <c r="AG96">
        <v>0</v>
      </c>
      <c r="AH96">
        <v>5.2918799999999999</v>
      </c>
      <c r="AI96">
        <v>0</v>
      </c>
      <c r="AJ96">
        <v>0</v>
      </c>
      <c r="AK96">
        <v>6.6716099999999994</v>
      </c>
      <c r="AL96">
        <v>3.3936500000000005</v>
      </c>
      <c r="AM96">
        <v>0</v>
      </c>
      <c r="AN96">
        <v>0</v>
      </c>
      <c r="AO96">
        <v>0.29870400000000003</v>
      </c>
      <c r="AP96">
        <v>1.4640272621338761</v>
      </c>
      <c r="AQ96">
        <v>0</v>
      </c>
      <c r="AR96">
        <v>1.6824000000000003</v>
      </c>
      <c r="AS96">
        <v>2.28939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615.51540133690287</v>
      </c>
      <c r="DN96">
        <v>21.136943501621374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82.084287233650599</v>
      </c>
      <c r="L97">
        <v>65.227024066805399</v>
      </c>
      <c r="M97">
        <v>0</v>
      </c>
      <c r="N97">
        <v>14.4</v>
      </c>
      <c r="O97">
        <v>50.382674755352973</v>
      </c>
      <c r="P97">
        <v>51.3</v>
      </c>
      <c r="Q97">
        <v>2.5335662406576978</v>
      </c>
      <c r="R97">
        <v>10.767488102893889</v>
      </c>
      <c r="S97">
        <v>6.7011039005087616</v>
      </c>
      <c r="T97">
        <v>0</v>
      </c>
      <c r="U97">
        <v>292.41600192654425</v>
      </c>
      <c r="V97">
        <v>5.4509721654638774</v>
      </c>
      <c r="W97">
        <v>11.491556838975296</v>
      </c>
      <c r="X97">
        <v>24.978981515565838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4.1858595999999988</v>
      </c>
      <c r="AF97">
        <v>0</v>
      </c>
      <c r="AG97">
        <v>0</v>
      </c>
      <c r="AH97">
        <v>5.2918799999999999</v>
      </c>
      <c r="AI97">
        <v>0</v>
      </c>
      <c r="AJ97">
        <v>0</v>
      </c>
      <c r="AK97">
        <v>6.6716099999999994</v>
      </c>
      <c r="AL97">
        <v>3.2461000000000007</v>
      </c>
      <c r="AM97">
        <v>0</v>
      </c>
      <c r="AN97">
        <v>0</v>
      </c>
      <c r="AO97">
        <v>0.29870400000000003</v>
      </c>
      <c r="AP97">
        <v>1.3013575663412231</v>
      </c>
      <c r="AQ97">
        <v>0</v>
      </c>
      <c r="AR97">
        <v>1.6824000000000003</v>
      </c>
      <c r="AS97">
        <v>2.28939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621.36320980033304</v>
      </c>
      <c r="DN97">
        <v>21.337748112426798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82.084287233650599</v>
      </c>
      <c r="L98">
        <v>65.227024066805399</v>
      </c>
      <c r="M98">
        <v>0</v>
      </c>
      <c r="N98">
        <v>14.4</v>
      </c>
      <c r="O98">
        <v>50.382674755352973</v>
      </c>
      <c r="P98">
        <v>51.3</v>
      </c>
      <c r="Q98">
        <v>2.5426486567164179</v>
      </c>
      <c r="R98">
        <v>10.767488102893889</v>
      </c>
      <c r="S98">
        <v>6.7011039005087616</v>
      </c>
      <c r="T98">
        <v>0</v>
      </c>
      <c r="U98">
        <v>292.41600192654425</v>
      </c>
      <c r="V98">
        <v>5.4509721654638774</v>
      </c>
      <c r="W98">
        <v>11.491556838975296</v>
      </c>
      <c r="X98">
        <v>24.978981515565838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4.1858595999999988</v>
      </c>
      <c r="AF98">
        <v>0</v>
      </c>
      <c r="AG98">
        <v>0</v>
      </c>
      <c r="AH98">
        <v>5.2918799999999999</v>
      </c>
      <c r="AI98">
        <v>0</v>
      </c>
      <c r="AJ98">
        <v>0</v>
      </c>
      <c r="AK98">
        <v>6.6716099999999994</v>
      </c>
      <c r="AL98">
        <v>3.2461000000000007</v>
      </c>
      <c r="AM98">
        <v>0</v>
      </c>
      <c r="AN98">
        <v>0</v>
      </c>
      <c r="AO98">
        <v>0.29870400000000003</v>
      </c>
      <c r="AP98">
        <v>1.3013575663412231</v>
      </c>
      <c r="AQ98">
        <v>0</v>
      </c>
      <c r="AR98">
        <v>1.6824000000000003</v>
      </c>
      <c r="AS98">
        <v>2.28939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621.37199086783858</v>
      </c>
      <c r="DN98">
        <v>21.338049460979999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1.5560280766618531</v>
      </c>
      <c r="L99">
        <f t="shared" si="2"/>
        <v>1.02625883071276</v>
      </c>
      <c r="M99">
        <f t="shared" si="2"/>
        <v>0</v>
      </c>
      <c r="N99">
        <f t="shared" si="2"/>
        <v>0.34560000000000024</v>
      </c>
      <c r="O99">
        <f t="shared" si="2"/>
        <v>1.2091841941284724</v>
      </c>
      <c r="P99">
        <f t="shared" si="2"/>
        <v>1.2125975070455275</v>
      </c>
      <c r="Q99">
        <f t="shared" si="2"/>
        <v>2.9334783948341041E-2</v>
      </c>
      <c r="R99">
        <f t="shared" si="2"/>
        <v>0.1671209036417283</v>
      </c>
      <c r="S99">
        <f t="shared" si="2"/>
        <v>6.7928007152633196E-2</v>
      </c>
      <c r="T99">
        <f t="shared" si="2"/>
        <v>0</v>
      </c>
      <c r="U99">
        <f t="shared" si="2"/>
        <v>6.9900898456744907</v>
      </c>
      <c r="V99">
        <f t="shared" si="2"/>
        <v>9.5252307160799049E-2</v>
      </c>
      <c r="W99">
        <f t="shared" si="2"/>
        <v>0.25011612589983073</v>
      </c>
      <c r="X99">
        <f t="shared" si="2"/>
        <v>0.59948555525610125</v>
      </c>
      <c r="Y99">
        <f t="shared" si="2"/>
        <v>0</v>
      </c>
      <c r="Z99">
        <f t="shared" si="2"/>
        <v>1.7680431999999996E-2</v>
      </c>
      <c r="AA99">
        <f t="shared" si="2"/>
        <v>3.6115306121803144E-2</v>
      </c>
      <c r="AB99">
        <f t="shared" si="2"/>
        <v>6.3561992000000025E-2</v>
      </c>
      <c r="AC99">
        <f t="shared" si="2"/>
        <v>1.6085269149206841E-2</v>
      </c>
      <c r="AD99">
        <f t="shared" si="2"/>
        <v>4.2642050000000015E-2</v>
      </c>
      <c r="AE99">
        <f t="shared" si="2"/>
        <v>0.16429498929999997</v>
      </c>
      <c r="AF99">
        <f t="shared" si="2"/>
        <v>0</v>
      </c>
      <c r="AG99">
        <f t="shared" si="2"/>
        <v>0</v>
      </c>
      <c r="AH99">
        <f t="shared" si="2"/>
        <v>0.26291021999999992</v>
      </c>
      <c r="AI99">
        <f t="shared" si="2"/>
        <v>2.0019705900000004E-2</v>
      </c>
      <c r="AJ99">
        <f t="shared" si="2"/>
        <v>0</v>
      </c>
      <c r="AK99">
        <f t="shared" si="2"/>
        <v>0.16011863999999978</v>
      </c>
      <c r="AL99">
        <f t="shared" si="2"/>
        <v>0.12774141249999979</v>
      </c>
      <c r="AM99">
        <f t="shared" si="2"/>
        <v>1.6932708800000001E-2</v>
      </c>
      <c r="AN99">
        <f t="shared" si="2"/>
        <v>0</v>
      </c>
      <c r="AO99">
        <f t="shared" si="2"/>
        <v>7.8036420000000125E-3</v>
      </c>
      <c r="AP99">
        <f t="shared" si="2"/>
        <v>3.7820704271791801E-2</v>
      </c>
      <c r="AQ99">
        <f t="shared" si="2"/>
        <v>0</v>
      </c>
      <c r="AR99">
        <f t="shared" si="2"/>
        <v>8.6671639999999939E-2</v>
      </c>
      <c r="AS99">
        <f t="shared" si="2"/>
        <v>7.4979230745985725E-2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14.219257556122558</v>
      </c>
      <c r="DN99">
        <f t="shared" si="3"/>
        <v>0.4651165239487654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4.6753631083250049</v>
      </c>
      <c r="L3">
        <v>510.00292163863566</v>
      </c>
      <c r="M3">
        <v>27.937464850715749</v>
      </c>
      <c r="N3">
        <v>17.400000000000002</v>
      </c>
      <c r="O3">
        <v>0</v>
      </c>
      <c r="P3">
        <v>31.748275862068965</v>
      </c>
      <c r="Q3">
        <v>0</v>
      </c>
      <c r="R3">
        <v>13.00969646255184</v>
      </c>
      <c r="S3">
        <v>2.3064082294563844</v>
      </c>
      <c r="T3">
        <v>0</v>
      </c>
      <c r="U3">
        <v>63.676014750953087</v>
      </c>
      <c r="V3">
        <v>6.3617514970059892</v>
      </c>
      <c r="W3">
        <v>13.870086916742908</v>
      </c>
      <c r="X3">
        <v>30.170149347917548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5.0553983999999996</v>
      </c>
      <c r="AF3">
        <v>2.7225000000000001</v>
      </c>
      <c r="AG3">
        <v>6.1600531199999997</v>
      </c>
      <c r="AH3">
        <v>6.3918800000000005</v>
      </c>
      <c r="AI3">
        <v>0</v>
      </c>
      <c r="AJ3">
        <v>0</v>
      </c>
      <c r="AK3">
        <v>8.0585100000000001</v>
      </c>
      <c r="AL3">
        <v>0</v>
      </c>
      <c r="AM3">
        <v>0</v>
      </c>
      <c r="AN3">
        <v>0.59302999999999995</v>
      </c>
      <c r="AO3">
        <v>0.81179280000000009</v>
      </c>
      <c r="AP3">
        <v>1.5721062785249278</v>
      </c>
      <c r="AQ3">
        <v>0</v>
      </c>
      <c r="AR3">
        <v>15.241500000000002</v>
      </c>
      <c r="AS3">
        <v>9.7859422772821887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751.73606477310193</v>
      </c>
      <c r="DN3">
        <v>25.814780767078368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4.6753631083250049</v>
      </c>
      <c r="L4">
        <v>440.00256367472599</v>
      </c>
      <c r="M4">
        <v>28.225744800449686</v>
      </c>
      <c r="N4">
        <v>17.400000000000002</v>
      </c>
      <c r="O4">
        <v>0</v>
      </c>
      <c r="P4">
        <v>31.748275862068965</v>
      </c>
      <c r="Q4">
        <v>0</v>
      </c>
      <c r="R4">
        <v>13.00969646255184</v>
      </c>
      <c r="S4">
        <v>0</v>
      </c>
      <c r="T4">
        <v>0</v>
      </c>
      <c r="U4">
        <v>63.676014750953087</v>
      </c>
      <c r="V4">
        <v>6.3617514970059892</v>
      </c>
      <c r="W4">
        <v>13.870086916742908</v>
      </c>
      <c r="X4">
        <v>30.170149347917548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5.0553983999999996</v>
      </c>
      <c r="AF4">
        <v>2.7225000000000001</v>
      </c>
      <c r="AG4">
        <v>6.1600531199999997</v>
      </c>
      <c r="AH4">
        <v>6.3918800000000005</v>
      </c>
      <c r="AI4">
        <v>0</v>
      </c>
      <c r="AJ4">
        <v>0</v>
      </c>
      <c r="AK4">
        <v>8.0585100000000001</v>
      </c>
      <c r="AL4">
        <v>0</v>
      </c>
      <c r="AM4">
        <v>0</v>
      </c>
      <c r="AN4">
        <v>0.59302999999999995</v>
      </c>
      <c r="AO4">
        <v>0.81179280000000009</v>
      </c>
      <c r="AP4">
        <v>1.5721062785249278</v>
      </c>
      <c r="AQ4">
        <v>0</v>
      </c>
      <c r="AR4">
        <v>15.241500000000002</v>
      </c>
      <c r="AS4">
        <v>9.7859422772821887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682.1085921854517</v>
      </c>
      <c r="DN4">
        <v>23.42376711109641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4.6753631083250049</v>
      </c>
      <c r="L5">
        <v>370.00310231854837</v>
      </c>
      <c r="M5">
        <v>28.225744800449686</v>
      </c>
      <c r="N5">
        <v>17.400000000000002</v>
      </c>
      <c r="O5">
        <v>0</v>
      </c>
      <c r="P5">
        <v>31.748275862068965</v>
      </c>
      <c r="Q5">
        <v>0</v>
      </c>
      <c r="R5">
        <v>13.009478494623654</v>
      </c>
      <c r="S5">
        <v>0</v>
      </c>
      <c r="T5">
        <v>0</v>
      </c>
      <c r="U5">
        <v>63.676014750953087</v>
      </c>
      <c r="V5">
        <v>6.3617514970059892</v>
      </c>
      <c r="W5">
        <v>13.870086916742908</v>
      </c>
      <c r="X5">
        <v>30.170149347917548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5.0553983999999996</v>
      </c>
      <c r="AF5">
        <v>2.7225000000000001</v>
      </c>
      <c r="AG5">
        <v>6.1600531199999997</v>
      </c>
      <c r="AH5">
        <v>6.3918800000000005</v>
      </c>
      <c r="AI5">
        <v>0</v>
      </c>
      <c r="AJ5">
        <v>0</v>
      </c>
      <c r="AK5">
        <v>8.0585100000000001</v>
      </c>
      <c r="AL5">
        <v>0</v>
      </c>
      <c r="AM5">
        <v>0</v>
      </c>
      <c r="AN5">
        <v>0.59302999999999995</v>
      </c>
      <c r="AO5">
        <v>0.81179280000000009</v>
      </c>
      <c r="AP5">
        <v>1.5721062785249278</v>
      </c>
      <c r="AQ5">
        <v>0</v>
      </c>
      <c r="AR5">
        <v>3.1160400000000004</v>
      </c>
      <c r="AS5">
        <v>9.7859422772821887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602.71000716476783</v>
      </c>
      <c r="DN5">
        <v>20.697212807674546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4.7890318611242311</v>
      </c>
      <c r="L6">
        <v>318.0035386546619</v>
      </c>
      <c r="M6">
        <v>28.225744800449686</v>
      </c>
      <c r="N6">
        <v>17.400000000000002</v>
      </c>
      <c r="O6">
        <v>0</v>
      </c>
      <c r="P6">
        <v>31.748275862068965</v>
      </c>
      <c r="Q6">
        <v>0</v>
      </c>
      <c r="R6">
        <v>13.009478494623654</v>
      </c>
      <c r="S6">
        <v>0</v>
      </c>
      <c r="T6">
        <v>0</v>
      </c>
      <c r="U6">
        <v>63.676014750953087</v>
      </c>
      <c r="V6">
        <v>6.3617514970059892</v>
      </c>
      <c r="W6">
        <v>13.870086916742908</v>
      </c>
      <c r="X6">
        <v>30.170149347917548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5.0553983999999996</v>
      </c>
      <c r="AF6">
        <v>2.7225000000000001</v>
      </c>
      <c r="AG6">
        <v>6.1600531199999997</v>
      </c>
      <c r="AH6">
        <v>6.3918800000000005</v>
      </c>
      <c r="AI6">
        <v>0</v>
      </c>
      <c r="AJ6">
        <v>0</v>
      </c>
      <c r="AK6">
        <v>8.0585100000000001</v>
      </c>
      <c r="AL6">
        <v>0</v>
      </c>
      <c r="AM6">
        <v>0</v>
      </c>
      <c r="AN6">
        <v>0.59302999999999995</v>
      </c>
      <c r="AO6">
        <v>0.81179280000000009</v>
      </c>
      <c r="AP6">
        <v>1.5721062785249278</v>
      </c>
      <c r="AQ6">
        <v>0</v>
      </c>
      <c r="AR6">
        <v>3.1160400000000004</v>
      </c>
      <c r="AS6">
        <v>9.7859422772821887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552.54672396534738</v>
      </c>
      <c r="DN6">
        <v>18.974601096007689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4.6753844644769105</v>
      </c>
      <c r="L7">
        <v>318.0035386546619</v>
      </c>
      <c r="M7">
        <v>28.225744800449686</v>
      </c>
      <c r="N7">
        <v>17.400000000000002</v>
      </c>
      <c r="O7">
        <v>0</v>
      </c>
      <c r="P7">
        <v>31.748275862068965</v>
      </c>
      <c r="Q7">
        <v>0</v>
      </c>
      <c r="R7">
        <v>13.009478494623654</v>
      </c>
      <c r="S7">
        <v>0</v>
      </c>
      <c r="T7">
        <v>0</v>
      </c>
      <c r="U7">
        <v>63.676014750953087</v>
      </c>
      <c r="V7">
        <v>6.3617514970059892</v>
      </c>
      <c r="W7">
        <v>13.870086916742908</v>
      </c>
      <c r="X7">
        <v>30.170149347917548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5.0553983999999996</v>
      </c>
      <c r="AF7">
        <v>2.7225000000000001</v>
      </c>
      <c r="AG7">
        <v>6.1600531199999997</v>
      </c>
      <c r="AH7">
        <v>6.3918800000000005</v>
      </c>
      <c r="AI7">
        <v>0</v>
      </c>
      <c r="AJ7">
        <v>0</v>
      </c>
      <c r="AK7">
        <v>8.0585100000000001</v>
      </c>
      <c r="AL7">
        <v>0</v>
      </c>
      <c r="AM7">
        <v>0</v>
      </c>
      <c r="AN7">
        <v>0.59302999999999995</v>
      </c>
      <c r="AO7">
        <v>0.81179280000000009</v>
      </c>
      <c r="AP7">
        <v>3.7337524114967038</v>
      </c>
      <c r="AQ7">
        <v>0</v>
      </c>
      <c r="AR7">
        <v>3.1160400000000004</v>
      </c>
      <c r="AS7">
        <v>9.7859422772821887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554.52660258313722</v>
      </c>
      <c r="DN7">
        <v>19.042721214542041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4.6753844644769105</v>
      </c>
      <c r="L8">
        <v>318.0035386546619</v>
      </c>
      <c r="M8">
        <v>28.225744800449686</v>
      </c>
      <c r="N8">
        <v>17.400000000000002</v>
      </c>
      <c r="O8">
        <v>0</v>
      </c>
      <c r="P8">
        <v>31.748275862068965</v>
      </c>
      <c r="Q8">
        <v>0</v>
      </c>
      <c r="R8">
        <v>13.009478494623654</v>
      </c>
      <c r="S8">
        <v>0</v>
      </c>
      <c r="T8">
        <v>0</v>
      </c>
      <c r="U8">
        <v>63.676014750953087</v>
      </c>
      <c r="V8">
        <v>6.3617514970059892</v>
      </c>
      <c r="W8">
        <v>13.870086916742908</v>
      </c>
      <c r="X8">
        <v>30.170149347917548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5.0553983999999996</v>
      </c>
      <c r="AF8">
        <v>2.7225000000000001</v>
      </c>
      <c r="AG8">
        <v>6.1600531199999997</v>
      </c>
      <c r="AH8">
        <v>6.3918800000000005</v>
      </c>
      <c r="AI8">
        <v>0</v>
      </c>
      <c r="AJ8">
        <v>0</v>
      </c>
      <c r="AK8">
        <v>8.0585100000000001</v>
      </c>
      <c r="AL8">
        <v>0</v>
      </c>
      <c r="AM8">
        <v>0</v>
      </c>
      <c r="AN8">
        <v>0.59302999999999995</v>
      </c>
      <c r="AO8">
        <v>0.81179280000000009</v>
      </c>
      <c r="AP8">
        <v>3.7337524114967038</v>
      </c>
      <c r="AQ8">
        <v>0</v>
      </c>
      <c r="AR8">
        <v>3.1160400000000004</v>
      </c>
      <c r="AS8">
        <v>9.7859422772821887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554.52660258313722</v>
      </c>
      <c r="DN8">
        <v>19.042721214542041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4.6753844644769105</v>
      </c>
      <c r="L9">
        <v>318.0035386546619</v>
      </c>
      <c r="M9">
        <v>28.225744800449686</v>
      </c>
      <c r="N9">
        <v>17.400000000000002</v>
      </c>
      <c r="O9">
        <v>0</v>
      </c>
      <c r="P9">
        <v>31.748275862068965</v>
      </c>
      <c r="Q9">
        <v>0</v>
      </c>
      <c r="R9">
        <v>13.009478494623654</v>
      </c>
      <c r="S9">
        <v>0</v>
      </c>
      <c r="T9">
        <v>0</v>
      </c>
      <c r="U9">
        <v>63.676014750953087</v>
      </c>
      <c r="V9">
        <v>6.3617514970059892</v>
      </c>
      <c r="W9">
        <v>13.870086916742908</v>
      </c>
      <c r="X9">
        <v>30.170149347917548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5.0553983999999996</v>
      </c>
      <c r="AF9">
        <v>2.7225000000000001</v>
      </c>
      <c r="AG9">
        <v>6.1600531199999997</v>
      </c>
      <c r="AH9">
        <v>0</v>
      </c>
      <c r="AI9">
        <v>0</v>
      </c>
      <c r="AJ9">
        <v>0</v>
      </c>
      <c r="AK9">
        <v>8.0585100000000001</v>
      </c>
      <c r="AL9">
        <v>0</v>
      </c>
      <c r="AM9">
        <v>0</v>
      </c>
      <c r="AN9">
        <v>0.59302999999999995</v>
      </c>
      <c r="AO9">
        <v>0.54119520000000021</v>
      </c>
      <c r="AP9">
        <v>3.7337524114967038</v>
      </c>
      <c r="AQ9">
        <v>0</v>
      </c>
      <c r="AR9">
        <v>3.1160400000000004</v>
      </c>
      <c r="AS9">
        <v>3.3841400000000004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541.89605678722603</v>
      </c>
      <c r="DN9">
        <v>18.608987133171013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4.6753844644769105</v>
      </c>
      <c r="L10">
        <v>318.0035386546619</v>
      </c>
      <c r="M10">
        <v>28.225744800449686</v>
      </c>
      <c r="N10">
        <v>17.400000000000002</v>
      </c>
      <c r="O10">
        <v>0</v>
      </c>
      <c r="P10">
        <v>31.748275862068965</v>
      </c>
      <c r="Q10">
        <v>0</v>
      </c>
      <c r="R10">
        <v>13.009478494623654</v>
      </c>
      <c r="S10">
        <v>0</v>
      </c>
      <c r="T10">
        <v>0</v>
      </c>
      <c r="U10">
        <v>63.676014750953087</v>
      </c>
      <c r="V10">
        <v>6.3617514970059892</v>
      </c>
      <c r="W10">
        <v>13.870086916742908</v>
      </c>
      <c r="X10">
        <v>30.170149347917548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5.0553983999999996</v>
      </c>
      <c r="AF10">
        <v>2.7225000000000001</v>
      </c>
      <c r="AG10">
        <v>6.1600531199999997</v>
      </c>
      <c r="AH10">
        <v>0</v>
      </c>
      <c r="AI10">
        <v>0</v>
      </c>
      <c r="AJ10">
        <v>0</v>
      </c>
      <c r="AK10">
        <v>8.0585100000000001</v>
      </c>
      <c r="AL10">
        <v>0</v>
      </c>
      <c r="AM10">
        <v>0</v>
      </c>
      <c r="AN10">
        <v>0.59302999999999995</v>
      </c>
      <c r="AO10">
        <v>0.54119520000000021</v>
      </c>
      <c r="AP10">
        <v>3.7337524114967038</v>
      </c>
      <c r="AQ10">
        <v>0</v>
      </c>
      <c r="AR10">
        <v>3.1160400000000004</v>
      </c>
      <c r="AS10">
        <v>2.8889000000000005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541.41725882640242</v>
      </c>
      <c r="DN10">
        <v>18.592545093994683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4.6753844644769105</v>
      </c>
      <c r="L11">
        <v>318.0035386546619</v>
      </c>
      <c r="M11">
        <v>28.225744800449686</v>
      </c>
      <c r="N11">
        <v>17.400000000000002</v>
      </c>
      <c r="O11">
        <v>0</v>
      </c>
      <c r="P11">
        <v>31.748275862068965</v>
      </c>
      <c r="Q11">
        <v>0</v>
      </c>
      <c r="R11">
        <v>13.009478494623654</v>
      </c>
      <c r="S11">
        <v>0</v>
      </c>
      <c r="T11">
        <v>0</v>
      </c>
      <c r="U11">
        <v>63.676014750953087</v>
      </c>
      <c r="V11">
        <v>6.3617514970059892</v>
      </c>
      <c r="W11">
        <v>13.870086916742908</v>
      </c>
      <c r="X11">
        <v>30.170149347917548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5.0553983999999996</v>
      </c>
      <c r="AF11">
        <v>2.7225000000000001</v>
      </c>
      <c r="AG11">
        <v>6.1600531199999997</v>
      </c>
      <c r="AH11">
        <v>0</v>
      </c>
      <c r="AI11">
        <v>0</v>
      </c>
      <c r="AJ11">
        <v>0</v>
      </c>
      <c r="AK11">
        <v>8.0585100000000001</v>
      </c>
      <c r="AL11">
        <v>0</v>
      </c>
      <c r="AM11">
        <v>0</v>
      </c>
      <c r="AN11">
        <v>0.59302999999999995</v>
      </c>
      <c r="AO11">
        <v>0.54119520000000021</v>
      </c>
      <c r="AP11">
        <v>1.5721062785249278</v>
      </c>
      <c r="AQ11">
        <v>0</v>
      </c>
      <c r="AR11">
        <v>3.1160400000000004</v>
      </c>
      <c r="AS11">
        <v>2.8889000000000005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539.32750590428157</v>
      </c>
      <c r="DN11">
        <v>18.520651883143866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4.6753844644769105</v>
      </c>
      <c r="L12">
        <v>318.0035386546619</v>
      </c>
      <c r="M12">
        <v>28.225744800449686</v>
      </c>
      <c r="N12">
        <v>17.400000000000002</v>
      </c>
      <c r="O12">
        <v>0</v>
      </c>
      <c r="P12">
        <v>31.748275862068965</v>
      </c>
      <c r="Q12">
        <v>0</v>
      </c>
      <c r="R12">
        <v>13.009478494623654</v>
      </c>
      <c r="S12">
        <v>0</v>
      </c>
      <c r="T12">
        <v>0</v>
      </c>
      <c r="U12">
        <v>63.676014750953087</v>
      </c>
      <c r="V12">
        <v>6.3617514970059892</v>
      </c>
      <c r="W12">
        <v>13.870086916742908</v>
      </c>
      <c r="X12">
        <v>30.170149347917548</v>
      </c>
      <c r="Y12">
        <v>0</v>
      </c>
      <c r="Z12">
        <v>0.33750000000000013</v>
      </c>
      <c r="AA12">
        <v>0</v>
      </c>
      <c r="AB12">
        <v>0</v>
      </c>
      <c r="AC12">
        <v>0</v>
      </c>
      <c r="AD12">
        <v>0</v>
      </c>
      <c r="AE12">
        <v>5.0553983999999996</v>
      </c>
      <c r="AF12">
        <v>2.7225000000000001</v>
      </c>
      <c r="AG12">
        <v>6.1600531199999997</v>
      </c>
      <c r="AH12">
        <v>0</v>
      </c>
      <c r="AI12">
        <v>0</v>
      </c>
      <c r="AJ12">
        <v>0</v>
      </c>
      <c r="AK12">
        <v>8.0585100000000001</v>
      </c>
      <c r="AL12">
        <v>0</v>
      </c>
      <c r="AM12">
        <v>0</v>
      </c>
      <c r="AN12">
        <v>0.59302999999999995</v>
      </c>
      <c r="AO12">
        <v>0.54119520000000021</v>
      </c>
      <c r="AP12">
        <v>1.5721062785249278</v>
      </c>
      <c r="AQ12">
        <v>0</v>
      </c>
      <c r="AR12">
        <v>3.1160400000000004</v>
      </c>
      <c r="AS12">
        <v>2.8889000000000005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539.65380090428152</v>
      </c>
      <c r="DN12">
        <v>18.53185688314387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4.6753844644769105</v>
      </c>
      <c r="L13">
        <v>318.0035386546619</v>
      </c>
      <c r="M13">
        <v>28.225744800449686</v>
      </c>
      <c r="N13">
        <v>17.400000000000002</v>
      </c>
      <c r="O13">
        <v>0</v>
      </c>
      <c r="P13">
        <v>31.748275862068965</v>
      </c>
      <c r="Q13">
        <v>0</v>
      </c>
      <c r="R13">
        <v>13.009478494623654</v>
      </c>
      <c r="S13">
        <v>0</v>
      </c>
      <c r="T13">
        <v>0</v>
      </c>
      <c r="U13">
        <v>63.676014750953087</v>
      </c>
      <c r="V13">
        <v>6.3617514970059892</v>
      </c>
      <c r="W13">
        <v>13.870086916742908</v>
      </c>
      <c r="X13">
        <v>30.170149347917548</v>
      </c>
      <c r="Y13">
        <v>0</v>
      </c>
      <c r="Z13">
        <v>2.0007000000000001</v>
      </c>
      <c r="AA13">
        <v>0</v>
      </c>
      <c r="AB13">
        <v>0</v>
      </c>
      <c r="AC13">
        <v>0</v>
      </c>
      <c r="AD13">
        <v>0</v>
      </c>
      <c r="AE13">
        <v>5.0553983999999996</v>
      </c>
      <c r="AF13">
        <v>2.7225000000000001</v>
      </c>
      <c r="AG13">
        <v>6.1600531199999997</v>
      </c>
      <c r="AH13">
        <v>0</v>
      </c>
      <c r="AI13">
        <v>0</v>
      </c>
      <c r="AJ13">
        <v>0</v>
      </c>
      <c r="AK13">
        <v>8.0585100000000001</v>
      </c>
      <c r="AL13">
        <v>0</v>
      </c>
      <c r="AM13">
        <v>0</v>
      </c>
      <c r="AN13">
        <v>0.59302999999999995</v>
      </c>
      <c r="AO13">
        <v>0.54119520000000021</v>
      </c>
      <c r="AP13">
        <v>1.5721062785249278</v>
      </c>
      <c r="AQ13">
        <v>0</v>
      </c>
      <c r="AR13">
        <v>3.1160400000000004</v>
      </c>
      <c r="AS13">
        <v>2.8889000000000005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541.26178252928162</v>
      </c>
      <c r="DN13">
        <v>18.587075258143866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4.6753844644769105</v>
      </c>
      <c r="L14">
        <v>318.0035386546619</v>
      </c>
      <c r="M14">
        <v>28.225744800449686</v>
      </c>
      <c r="N14">
        <v>17.400000000000002</v>
      </c>
      <c r="O14">
        <v>0</v>
      </c>
      <c r="P14">
        <v>31.748275862068965</v>
      </c>
      <c r="Q14">
        <v>0</v>
      </c>
      <c r="R14">
        <v>13.009478494623654</v>
      </c>
      <c r="S14">
        <v>0</v>
      </c>
      <c r="T14">
        <v>0</v>
      </c>
      <c r="U14">
        <v>63.676014750953087</v>
      </c>
      <c r="V14">
        <v>6.3617514970059892</v>
      </c>
      <c r="W14">
        <v>13.870086916742908</v>
      </c>
      <c r="X14">
        <v>30.170149347917548</v>
      </c>
      <c r="Y14">
        <v>0</v>
      </c>
      <c r="Z14">
        <v>2.0007000000000001</v>
      </c>
      <c r="AA14">
        <v>0</v>
      </c>
      <c r="AB14">
        <v>0</v>
      </c>
      <c r="AC14">
        <v>0</v>
      </c>
      <c r="AD14">
        <v>0</v>
      </c>
      <c r="AE14">
        <v>5.0553983999999996</v>
      </c>
      <c r="AF14">
        <v>2.7225000000000001</v>
      </c>
      <c r="AG14">
        <v>6.1600531199999997</v>
      </c>
      <c r="AH14">
        <v>0</v>
      </c>
      <c r="AI14">
        <v>0</v>
      </c>
      <c r="AJ14">
        <v>0</v>
      </c>
      <c r="AK14">
        <v>8.0585100000000001</v>
      </c>
      <c r="AL14">
        <v>0</v>
      </c>
      <c r="AM14">
        <v>0</v>
      </c>
      <c r="AN14">
        <v>0.59302999999999995</v>
      </c>
      <c r="AO14">
        <v>0.54119520000000021</v>
      </c>
      <c r="AP14">
        <v>1.5721062785249278</v>
      </c>
      <c r="AQ14">
        <v>0</v>
      </c>
      <c r="AR14">
        <v>3.1160400000000004</v>
      </c>
      <c r="AS14">
        <v>2.8889000000000005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541.26178252928162</v>
      </c>
      <c r="DN14">
        <v>18.587075258143866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4.6753844644769105</v>
      </c>
      <c r="L15">
        <v>318.0035386546619</v>
      </c>
      <c r="M15">
        <v>28.225744800449686</v>
      </c>
      <c r="N15">
        <v>17.400000000000002</v>
      </c>
      <c r="O15">
        <v>0</v>
      </c>
      <c r="P15">
        <v>31.748275862068965</v>
      </c>
      <c r="Q15">
        <v>0</v>
      </c>
      <c r="R15">
        <v>13.009478494623654</v>
      </c>
      <c r="S15">
        <v>0</v>
      </c>
      <c r="T15">
        <v>0</v>
      </c>
      <c r="U15">
        <v>63.676014750953087</v>
      </c>
      <c r="V15">
        <v>6.3617514970059892</v>
      </c>
      <c r="W15">
        <v>13.870086916742908</v>
      </c>
      <c r="X15">
        <v>30.170149347917548</v>
      </c>
      <c r="Y15">
        <v>0</v>
      </c>
      <c r="Z15">
        <v>0.33750000000000013</v>
      </c>
      <c r="AA15">
        <v>0</v>
      </c>
      <c r="AB15">
        <v>0</v>
      </c>
      <c r="AC15">
        <v>0</v>
      </c>
      <c r="AD15">
        <v>0</v>
      </c>
      <c r="AE15">
        <v>5.0553983999999996</v>
      </c>
      <c r="AF15">
        <v>2.7225000000000001</v>
      </c>
      <c r="AG15">
        <v>6.1600531199999997</v>
      </c>
      <c r="AH15">
        <v>0</v>
      </c>
      <c r="AI15">
        <v>0</v>
      </c>
      <c r="AJ15">
        <v>0</v>
      </c>
      <c r="AK15">
        <v>8.0585100000000001</v>
      </c>
      <c r="AL15">
        <v>0</v>
      </c>
      <c r="AM15">
        <v>0</v>
      </c>
      <c r="AN15">
        <v>0.59302999999999995</v>
      </c>
      <c r="AO15">
        <v>0.54119520000000021</v>
      </c>
      <c r="AP15">
        <v>1.5721062785249278</v>
      </c>
      <c r="AQ15">
        <v>0</v>
      </c>
      <c r="AR15">
        <v>3.1160400000000004</v>
      </c>
      <c r="AS15">
        <v>2.8889000000000005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539.65380090428152</v>
      </c>
      <c r="DN15">
        <v>18.53185688314387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4.6753844644769105</v>
      </c>
      <c r="L16">
        <v>318.0035386546619</v>
      </c>
      <c r="M16">
        <v>28.225744800449686</v>
      </c>
      <c r="N16">
        <v>17.400000000000002</v>
      </c>
      <c r="O16">
        <v>0</v>
      </c>
      <c r="P16">
        <v>31.748275862068965</v>
      </c>
      <c r="Q16">
        <v>0</v>
      </c>
      <c r="R16">
        <v>13.009478494623654</v>
      </c>
      <c r="S16">
        <v>0</v>
      </c>
      <c r="T16">
        <v>0</v>
      </c>
      <c r="U16">
        <v>63.676014750953087</v>
      </c>
      <c r="V16">
        <v>6.3617514970059892</v>
      </c>
      <c r="W16">
        <v>13.870086916742908</v>
      </c>
      <c r="X16">
        <v>30.170149347917548</v>
      </c>
      <c r="Y16">
        <v>0</v>
      </c>
      <c r="Z16">
        <v>0.33750000000000013</v>
      </c>
      <c r="AA16">
        <v>0</v>
      </c>
      <c r="AB16">
        <v>0</v>
      </c>
      <c r="AC16">
        <v>0</v>
      </c>
      <c r="AD16">
        <v>0</v>
      </c>
      <c r="AE16">
        <v>5.0553983999999996</v>
      </c>
      <c r="AF16">
        <v>2.7225000000000001</v>
      </c>
      <c r="AG16">
        <v>6.1600531199999997</v>
      </c>
      <c r="AH16">
        <v>0</v>
      </c>
      <c r="AI16">
        <v>0</v>
      </c>
      <c r="AJ16">
        <v>0</v>
      </c>
      <c r="AK16">
        <v>8.0585100000000001</v>
      </c>
      <c r="AL16">
        <v>0</v>
      </c>
      <c r="AM16">
        <v>0</v>
      </c>
      <c r="AN16">
        <v>0.59302999999999995</v>
      </c>
      <c r="AO16">
        <v>0.54119520000000021</v>
      </c>
      <c r="AP16">
        <v>1.5721062785249278</v>
      </c>
      <c r="AQ16">
        <v>0</v>
      </c>
      <c r="AR16">
        <v>3.1160400000000004</v>
      </c>
      <c r="AS16">
        <v>2.8889000000000005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539.65380090428152</v>
      </c>
      <c r="DN16">
        <v>18.53185688314387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4.6753844644769105</v>
      </c>
      <c r="L17">
        <v>318.0035386546619</v>
      </c>
      <c r="M17">
        <v>28.225744800449686</v>
      </c>
      <c r="N17">
        <v>17.400000000000002</v>
      </c>
      <c r="O17">
        <v>0</v>
      </c>
      <c r="P17">
        <v>31.748275862068965</v>
      </c>
      <c r="Q17">
        <v>0</v>
      </c>
      <c r="R17">
        <v>13.009478494623654</v>
      </c>
      <c r="S17">
        <v>0</v>
      </c>
      <c r="T17">
        <v>0</v>
      </c>
      <c r="U17">
        <v>63.676014750953087</v>
      </c>
      <c r="V17">
        <v>6.3617514970059892</v>
      </c>
      <c r="W17">
        <v>13.870086916742908</v>
      </c>
      <c r="X17">
        <v>30.170149347917548</v>
      </c>
      <c r="Y17">
        <v>0</v>
      </c>
      <c r="Z17">
        <v>0.33750000000000013</v>
      </c>
      <c r="AA17">
        <v>0</v>
      </c>
      <c r="AB17">
        <v>0</v>
      </c>
      <c r="AC17">
        <v>0</v>
      </c>
      <c r="AD17">
        <v>0</v>
      </c>
      <c r="AE17">
        <v>5.0553983999999996</v>
      </c>
      <c r="AF17">
        <v>2.7225000000000001</v>
      </c>
      <c r="AG17">
        <v>6.1600531199999997</v>
      </c>
      <c r="AH17">
        <v>0</v>
      </c>
      <c r="AI17">
        <v>0</v>
      </c>
      <c r="AJ17">
        <v>0</v>
      </c>
      <c r="AK17">
        <v>8.0585100000000001</v>
      </c>
      <c r="AL17">
        <v>0</v>
      </c>
      <c r="AM17">
        <v>0</v>
      </c>
      <c r="AN17">
        <v>0.59302999999999995</v>
      </c>
      <c r="AO17">
        <v>0.54119520000000021</v>
      </c>
      <c r="AP17">
        <v>1.5721062785249278</v>
      </c>
      <c r="AQ17">
        <v>0</v>
      </c>
      <c r="AR17">
        <v>3.1160400000000004</v>
      </c>
      <c r="AS17">
        <v>2.8889000000000005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539.65380090428152</v>
      </c>
      <c r="DN17">
        <v>18.53185688314387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4.6753844644769105</v>
      </c>
      <c r="L18">
        <v>318.0035386546619</v>
      </c>
      <c r="M18">
        <v>28.225744800449686</v>
      </c>
      <c r="N18">
        <v>17.400000000000002</v>
      </c>
      <c r="O18">
        <v>0</v>
      </c>
      <c r="P18">
        <v>31.748275862068965</v>
      </c>
      <c r="Q18">
        <v>0</v>
      </c>
      <c r="R18">
        <v>13.009478494623654</v>
      </c>
      <c r="S18">
        <v>0</v>
      </c>
      <c r="T18">
        <v>0</v>
      </c>
      <c r="U18">
        <v>63.676014750953087</v>
      </c>
      <c r="V18">
        <v>6.3617514970059892</v>
      </c>
      <c r="W18">
        <v>13.870086916742908</v>
      </c>
      <c r="X18">
        <v>30.170149347917548</v>
      </c>
      <c r="Y18">
        <v>0</v>
      </c>
      <c r="Z18">
        <v>0.33750000000000013</v>
      </c>
      <c r="AA18">
        <v>0</v>
      </c>
      <c r="AB18">
        <v>0</v>
      </c>
      <c r="AC18">
        <v>0</v>
      </c>
      <c r="AD18">
        <v>0</v>
      </c>
      <c r="AE18">
        <v>5.0553983999999996</v>
      </c>
      <c r="AF18">
        <v>2.7225000000000001</v>
      </c>
      <c r="AG18">
        <v>6.1600531199999997</v>
      </c>
      <c r="AH18">
        <v>0</v>
      </c>
      <c r="AI18">
        <v>0</v>
      </c>
      <c r="AJ18">
        <v>0</v>
      </c>
      <c r="AK18">
        <v>8.0585100000000001</v>
      </c>
      <c r="AL18">
        <v>0</v>
      </c>
      <c r="AM18">
        <v>0</v>
      </c>
      <c r="AN18">
        <v>0.59302999999999995</v>
      </c>
      <c r="AO18">
        <v>0.54119520000000021</v>
      </c>
      <c r="AP18">
        <v>1.5721062785249278</v>
      </c>
      <c r="AQ18">
        <v>0</v>
      </c>
      <c r="AR18">
        <v>3.1160400000000004</v>
      </c>
      <c r="AS18">
        <v>2.8889000000000005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539.65380090428152</v>
      </c>
      <c r="DN18">
        <v>18.53185688314387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4.6753844644769105</v>
      </c>
      <c r="L19">
        <v>318.0035386546619</v>
      </c>
      <c r="M19">
        <v>28.225744800449686</v>
      </c>
      <c r="N19">
        <v>17.400000000000002</v>
      </c>
      <c r="O19">
        <v>0</v>
      </c>
      <c r="P19">
        <v>31.748275862068965</v>
      </c>
      <c r="Q19">
        <v>0</v>
      </c>
      <c r="R19">
        <v>13.009478494623654</v>
      </c>
      <c r="S19">
        <v>0</v>
      </c>
      <c r="T19">
        <v>0</v>
      </c>
      <c r="U19">
        <v>63.676014750953087</v>
      </c>
      <c r="V19">
        <v>6.3617514970059892</v>
      </c>
      <c r="W19">
        <v>13.870086916742908</v>
      </c>
      <c r="X19">
        <v>30.170149347917548</v>
      </c>
      <c r="Y19">
        <v>0</v>
      </c>
      <c r="Z19">
        <v>0.33750000000000013</v>
      </c>
      <c r="AA19">
        <v>0</v>
      </c>
      <c r="AB19">
        <v>0</v>
      </c>
      <c r="AC19">
        <v>0</v>
      </c>
      <c r="AD19">
        <v>0</v>
      </c>
      <c r="AE19">
        <v>5.0553983999999996</v>
      </c>
      <c r="AF19">
        <v>2.7225000000000001</v>
      </c>
      <c r="AG19">
        <v>6.1600531199999997</v>
      </c>
      <c r="AH19">
        <v>6.9729600000000023</v>
      </c>
      <c r="AI19">
        <v>0</v>
      </c>
      <c r="AJ19">
        <v>0</v>
      </c>
      <c r="AK19">
        <v>8.0585100000000001</v>
      </c>
      <c r="AL19">
        <v>0</v>
      </c>
      <c r="AM19">
        <v>0</v>
      </c>
      <c r="AN19">
        <v>0.59302999999999995</v>
      </c>
      <c r="AO19">
        <v>0.54119520000000021</v>
      </c>
      <c r="AP19">
        <v>1.5721062785249278</v>
      </c>
      <c r="AQ19">
        <v>0</v>
      </c>
      <c r="AR19">
        <v>3.1160400000000004</v>
      </c>
      <c r="AS19">
        <v>2.8889000000000005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546.39525850956136</v>
      </c>
      <c r="DN19">
        <v>18.763359277864037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4.6753478074866308</v>
      </c>
      <c r="L20">
        <v>318.0035386546619</v>
      </c>
      <c r="M20">
        <v>28.225744800449686</v>
      </c>
      <c r="N20">
        <v>17.400000000000002</v>
      </c>
      <c r="O20">
        <v>0</v>
      </c>
      <c r="P20">
        <v>31.748275862068965</v>
      </c>
      <c r="Q20">
        <v>0</v>
      </c>
      <c r="R20">
        <v>13.009478494623654</v>
      </c>
      <c r="S20">
        <v>0</v>
      </c>
      <c r="T20">
        <v>0</v>
      </c>
      <c r="U20">
        <v>63.676014750953087</v>
      </c>
      <c r="V20">
        <v>6.3617514970059892</v>
      </c>
      <c r="W20">
        <v>13.870086916742908</v>
      </c>
      <c r="X20">
        <v>30.170149347917548</v>
      </c>
      <c r="Y20">
        <v>0</v>
      </c>
      <c r="Z20">
        <v>0.33750000000000013</v>
      </c>
      <c r="AA20">
        <v>0</v>
      </c>
      <c r="AB20">
        <v>0</v>
      </c>
      <c r="AC20">
        <v>0</v>
      </c>
      <c r="AD20">
        <v>0</v>
      </c>
      <c r="AE20">
        <v>5.0553983999999996</v>
      </c>
      <c r="AF20">
        <v>2.7225000000000001</v>
      </c>
      <c r="AG20">
        <v>6.1600531199999997</v>
      </c>
      <c r="AH20">
        <v>6.9729600000000023</v>
      </c>
      <c r="AI20">
        <v>0</v>
      </c>
      <c r="AJ20">
        <v>0</v>
      </c>
      <c r="AK20">
        <v>8.0585100000000001</v>
      </c>
      <c r="AL20">
        <v>0</v>
      </c>
      <c r="AM20">
        <v>0</v>
      </c>
      <c r="AN20">
        <v>0.59302999999999995</v>
      </c>
      <c r="AO20">
        <v>0.54119520000000021</v>
      </c>
      <c r="AP20">
        <v>1.5721062785249278</v>
      </c>
      <c r="AQ20">
        <v>0</v>
      </c>
      <c r="AR20">
        <v>3.1160400000000004</v>
      </c>
      <c r="AS20">
        <v>2.8889000000000005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546.39522306946219</v>
      </c>
      <c r="DN20">
        <v>18.763358060973058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4.6753478074866308</v>
      </c>
      <c r="L21">
        <v>318.0035386546619</v>
      </c>
      <c r="M21">
        <v>28.225744800449686</v>
      </c>
      <c r="N21">
        <v>17.400000000000002</v>
      </c>
      <c r="O21">
        <v>0</v>
      </c>
      <c r="P21">
        <v>31.748275862068965</v>
      </c>
      <c r="Q21">
        <v>0</v>
      </c>
      <c r="R21">
        <v>13.009478494623654</v>
      </c>
      <c r="S21">
        <v>0</v>
      </c>
      <c r="T21">
        <v>0</v>
      </c>
      <c r="U21">
        <v>63.676014750953087</v>
      </c>
      <c r="V21">
        <v>6.3617514970059892</v>
      </c>
      <c r="W21">
        <v>13.870086916742908</v>
      </c>
      <c r="X21">
        <v>30.170149347917548</v>
      </c>
      <c r="Y21">
        <v>0</v>
      </c>
      <c r="Z21">
        <v>0.33750000000000013</v>
      </c>
      <c r="AA21">
        <v>0</v>
      </c>
      <c r="AB21">
        <v>0</v>
      </c>
      <c r="AC21">
        <v>0</v>
      </c>
      <c r="AD21">
        <v>0</v>
      </c>
      <c r="AE21">
        <v>5.0553983999999996</v>
      </c>
      <c r="AF21">
        <v>2.7225000000000001</v>
      </c>
      <c r="AG21">
        <v>6.1600531199999997</v>
      </c>
      <c r="AH21">
        <v>6.9729600000000023</v>
      </c>
      <c r="AI21">
        <v>0</v>
      </c>
      <c r="AJ21">
        <v>0</v>
      </c>
      <c r="AK21">
        <v>8.0585100000000001</v>
      </c>
      <c r="AL21">
        <v>0</v>
      </c>
      <c r="AM21">
        <v>0</v>
      </c>
      <c r="AN21">
        <v>0.59302999999999995</v>
      </c>
      <c r="AO21">
        <v>0.54119520000000021</v>
      </c>
      <c r="AP21">
        <v>1.5721062785249278</v>
      </c>
      <c r="AQ21">
        <v>0</v>
      </c>
      <c r="AR21">
        <v>3.1160400000000004</v>
      </c>
      <c r="AS21">
        <v>2.8889000000000005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546.39522306946219</v>
      </c>
      <c r="DN21">
        <v>18.763358060973058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4.6753478074866308</v>
      </c>
      <c r="L22">
        <v>318.0035386546619</v>
      </c>
      <c r="M22">
        <v>28.225744800449686</v>
      </c>
      <c r="N22">
        <v>17.400000000000002</v>
      </c>
      <c r="O22">
        <v>0</v>
      </c>
      <c r="P22">
        <v>31.748275862068965</v>
      </c>
      <c r="Q22">
        <v>0</v>
      </c>
      <c r="R22">
        <v>13.009478494623654</v>
      </c>
      <c r="S22">
        <v>0</v>
      </c>
      <c r="T22">
        <v>0</v>
      </c>
      <c r="U22">
        <v>63.676014750953087</v>
      </c>
      <c r="V22">
        <v>6.3617514970059892</v>
      </c>
      <c r="W22">
        <v>13.870086916742908</v>
      </c>
      <c r="X22">
        <v>30.170149347917548</v>
      </c>
      <c r="Y22">
        <v>0</v>
      </c>
      <c r="Z22">
        <v>0.33750000000000013</v>
      </c>
      <c r="AA22">
        <v>0</v>
      </c>
      <c r="AB22">
        <v>4.0409199999999998</v>
      </c>
      <c r="AC22">
        <v>0</v>
      </c>
      <c r="AD22">
        <v>0</v>
      </c>
      <c r="AE22">
        <v>5.0553983999999996</v>
      </c>
      <c r="AF22">
        <v>2.7225000000000001</v>
      </c>
      <c r="AG22">
        <v>6.1600531199999997</v>
      </c>
      <c r="AH22">
        <v>6.9729600000000023</v>
      </c>
      <c r="AI22">
        <v>0</v>
      </c>
      <c r="AJ22">
        <v>0</v>
      </c>
      <c r="AK22">
        <v>8.0585100000000001</v>
      </c>
      <c r="AL22">
        <v>0</v>
      </c>
      <c r="AM22">
        <v>0</v>
      </c>
      <c r="AN22">
        <v>0.59302999999999995</v>
      </c>
      <c r="AO22">
        <v>0.54119520000000021</v>
      </c>
      <c r="AP22">
        <v>1.5721062785249278</v>
      </c>
      <c r="AQ22">
        <v>0</v>
      </c>
      <c r="AR22">
        <v>3.1160400000000004</v>
      </c>
      <c r="AS22">
        <v>2.8889000000000005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550.30198462610133</v>
      </c>
      <c r="DN22">
        <v>18.897516504333897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4.6754072427063109</v>
      </c>
      <c r="L23">
        <v>390.00251423833902</v>
      </c>
      <c r="M23">
        <v>28.225744800449686</v>
      </c>
      <c r="N23">
        <v>17.400000000000002</v>
      </c>
      <c r="O23">
        <v>0</v>
      </c>
      <c r="P23">
        <v>31.748275862068965</v>
      </c>
      <c r="Q23">
        <v>0</v>
      </c>
      <c r="R23">
        <v>13.009478494623654</v>
      </c>
      <c r="S23">
        <v>0</v>
      </c>
      <c r="T23">
        <v>0</v>
      </c>
      <c r="U23">
        <v>63.676014750953087</v>
      </c>
      <c r="V23">
        <v>6.3617514970059892</v>
      </c>
      <c r="W23">
        <v>13.870086916742908</v>
      </c>
      <c r="X23">
        <v>30.170149347917548</v>
      </c>
      <c r="Y23">
        <v>0</v>
      </c>
      <c r="Z23">
        <v>0.33750000000000013</v>
      </c>
      <c r="AA23">
        <v>0</v>
      </c>
      <c r="AB23">
        <v>4.0409199999999998</v>
      </c>
      <c r="AC23">
        <v>0</v>
      </c>
      <c r="AD23">
        <v>0.40530000000000005</v>
      </c>
      <c r="AE23">
        <v>10.110796799999999</v>
      </c>
      <c r="AF23">
        <v>2.7225000000000001</v>
      </c>
      <c r="AG23">
        <v>6.1600531199999997</v>
      </c>
      <c r="AH23">
        <v>12.202680000000001</v>
      </c>
      <c r="AI23">
        <v>0</v>
      </c>
      <c r="AJ23">
        <v>0</v>
      </c>
      <c r="AK23">
        <v>8.0585100000000001</v>
      </c>
      <c r="AL23">
        <v>0</v>
      </c>
      <c r="AM23">
        <v>0</v>
      </c>
      <c r="AN23">
        <v>0.59302999999999995</v>
      </c>
      <c r="AO23">
        <v>0.36079680000000003</v>
      </c>
      <c r="AP23">
        <v>1.5721062785249278</v>
      </c>
      <c r="AQ23">
        <v>0</v>
      </c>
      <c r="AR23">
        <v>3.1160400000000004</v>
      </c>
      <c r="AS23">
        <v>2.8889000000000005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630.07173922890559</v>
      </c>
      <c r="DN23">
        <v>21.636816920426572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4.6753715779407079</v>
      </c>
      <c r="L24">
        <v>460.00291488394208</v>
      </c>
      <c r="M24">
        <v>28.225744800449686</v>
      </c>
      <c r="N24">
        <v>17.400000000000002</v>
      </c>
      <c r="O24">
        <v>0</v>
      </c>
      <c r="P24">
        <v>31.748275862068965</v>
      </c>
      <c r="Q24">
        <v>0</v>
      </c>
      <c r="R24">
        <v>13.00969646255184</v>
      </c>
      <c r="S24">
        <v>0</v>
      </c>
      <c r="T24">
        <v>0</v>
      </c>
      <c r="U24">
        <v>63.676014750953087</v>
      </c>
      <c r="V24">
        <v>6.3617514970059892</v>
      </c>
      <c r="W24">
        <v>13.870086916742908</v>
      </c>
      <c r="X24">
        <v>30.170149347917548</v>
      </c>
      <c r="Y24">
        <v>0</v>
      </c>
      <c r="Z24">
        <v>0.33750000000000013</v>
      </c>
      <c r="AA24">
        <v>0</v>
      </c>
      <c r="AB24">
        <v>4.0409199999999998</v>
      </c>
      <c r="AC24">
        <v>0</v>
      </c>
      <c r="AD24">
        <v>2.79657</v>
      </c>
      <c r="AE24">
        <v>10.110796799999999</v>
      </c>
      <c r="AF24">
        <v>2.7225000000000001</v>
      </c>
      <c r="AG24">
        <v>6.1600531199999997</v>
      </c>
      <c r="AH24">
        <v>12.202680000000001</v>
      </c>
      <c r="AI24">
        <v>0</v>
      </c>
      <c r="AJ24">
        <v>0</v>
      </c>
      <c r="AK24">
        <v>8.0585100000000001</v>
      </c>
      <c r="AL24">
        <v>0</v>
      </c>
      <c r="AM24">
        <v>0</v>
      </c>
      <c r="AN24">
        <v>0.59302999999999995</v>
      </c>
      <c r="AO24">
        <v>0.36079680000000003</v>
      </c>
      <c r="AP24">
        <v>1.5721062785249278</v>
      </c>
      <c r="AQ24">
        <v>4.6391999999999989</v>
      </c>
      <c r="AR24">
        <v>3.1160400000000004</v>
      </c>
      <c r="AS24">
        <v>2.8889000000000005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704.54536130862732</v>
      </c>
      <c r="DN24">
        <v>24.194247789470364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4.6753631083250049</v>
      </c>
      <c r="L25">
        <v>530.00542833193629</v>
      </c>
      <c r="M25">
        <v>28.225744800449686</v>
      </c>
      <c r="N25">
        <v>17.400000000000002</v>
      </c>
      <c r="O25">
        <v>0</v>
      </c>
      <c r="P25">
        <v>31.748275862068965</v>
      </c>
      <c r="Q25">
        <v>0</v>
      </c>
      <c r="R25">
        <v>13.00969646255184</v>
      </c>
      <c r="S25">
        <v>0</v>
      </c>
      <c r="T25">
        <v>0</v>
      </c>
      <c r="U25">
        <v>63.676014750953087</v>
      </c>
      <c r="V25">
        <v>6.3617514970059892</v>
      </c>
      <c r="W25">
        <v>13.870086916742908</v>
      </c>
      <c r="X25">
        <v>30.170149347917548</v>
      </c>
      <c r="Y25">
        <v>0</v>
      </c>
      <c r="Z25">
        <v>0.33750000000000013</v>
      </c>
      <c r="AA25">
        <v>0</v>
      </c>
      <c r="AB25">
        <v>4.0409199999999998</v>
      </c>
      <c r="AC25">
        <v>0</v>
      </c>
      <c r="AD25">
        <v>2.79657</v>
      </c>
      <c r="AE25">
        <v>10.110796799999999</v>
      </c>
      <c r="AF25">
        <v>2.7225000000000001</v>
      </c>
      <c r="AG25">
        <v>6.1600531199999997</v>
      </c>
      <c r="AH25">
        <v>18.304020000000001</v>
      </c>
      <c r="AI25">
        <v>0</v>
      </c>
      <c r="AJ25">
        <v>0</v>
      </c>
      <c r="AK25">
        <v>8.0585100000000001</v>
      </c>
      <c r="AL25">
        <v>0</v>
      </c>
      <c r="AM25">
        <v>1.4723999999999995</v>
      </c>
      <c r="AN25">
        <v>0.59302999999999995</v>
      </c>
      <c r="AO25">
        <v>0.36079680000000003</v>
      </c>
      <c r="AP25">
        <v>1.5721062785249278</v>
      </c>
      <c r="AQ25">
        <v>4.7745099999999994</v>
      </c>
      <c r="AR25">
        <v>3.1160400000000004</v>
      </c>
      <c r="AS25">
        <v>2.8889000000000005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779.67689317631687</v>
      </c>
      <c r="DN25">
        <v>26.774270900159348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4.6753631083250049</v>
      </c>
      <c r="L26">
        <v>578.50230562021954</v>
      </c>
      <c r="M26">
        <v>28.225744800449686</v>
      </c>
      <c r="N26">
        <v>17.400000000000002</v>
      </c>
      <c r="O26">
        <v>0</v>
      </c>
      <c r="P26">
        <v>31.748275862068965</v>
      </c>
      <c r="Q26">
        <v>0</v>
      </c>
      <c r="R26">
        <v>13.00969646255184</v>
      </c>
      <c r="S26">
        <v>0</v>
      </c>
      <c r="T26">
        <v>0</v>
      </c>
      <c r="U26">
        <v>63.676014750953087</v>
      </c>
      <c r="V26">
        <v>6.3617514970059892</v>
      </c>
      <c r="W26">
        <v>13.870086916742908</v>
      </c>
      <c r="X26">
        <v>30.170149347917548</v>
      </c>
      <c r="Y26">
        <v>0</v>
      </c>
      <c r="Z26">
        <v>0.33750000000000013</v>
      </c>
      <c r="AA26">
        <v>2.1568172249701112</v>
      </c>
      <c r="AB26">
        <v>8.0818399999999997</v>
      </c>
      <c r="AC26">
        <v>0</v>
      </c>
      <c r="AD26">
        <v>5.5931400000000009</v>
      </c>
      <c r="AE26">
        <v>10.110796799999999</v>
      </c>
      <c r="AF26">
        <v>5.4450000000000003</v>
      </c>
      <c r="AG26">
        <v>6.1600531199999997</v>
      </c>
      <c r="AH26">
        <v>26.148600000000005</v>
      </c>
      <c r="AI26">
        <v>1.1717999999999997</v>
      </c>
      <c r="AJ26">
        <v>0</v>
      </c>
      <c r="AK26">
        <v>8.0585100000000001</v>
      </c>
      <c r="AL26">
        <v>0</v>
      </c>
      <c r="AM26">
        <v>1.5950999999999997</v>
      </c>
      <c r="AN26">
        <v>0.59302999999999995</v>
      </c>
      <c r="AO26">
        <v>0.36079680000000003</v>
      </c>
      <c r="AP26">
        <v>1.5721062785249278</v>
      </c>
      <c r="AQ26">
        <v>9.5490199999999987</v>
      </c>
      <c r="AR26">
        <v>3.1160400000000004</v>
      </c>
      <c r="AS26">
        <v>2.8889000000000005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851.34309314178654</v>
      </c>
      <c r="DN26">
        <v>29.235345447942986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4.6753631083250049</v>
      </c>
      <c r="L27">
        <v>578.49477224947441</v>
      </c>
      <c r="M27">
        <v>28.225744800449686</v>
      </c>
      <c r="N27">
        <v>17.400000000000002</v>
      </c>
      <c r="O27">
        <v>0</v>
      </c>
      <c r="P27">
        <v>31.748275862068965</v>
      </c>
      <c r="Q27">
        <v>0</v>
      </c>
      <c r="R27">
        <v>13.009478494623654</v>
      </c>
      <c r="S27">
        <v>0</v>
      </c>
      <c r="T27">
        <v>0</v>
      </c>
      <c r="U27">
        <v>63.676014750953087</v>
      </c>
      <c r="V27">
        <v>6.3617514970059892</v>
      </c>
      <c r="W27">
        <v>13.870086916742908</v>
      </c>
      <c r="X27">
        <v>30.170149347917548</v>
      </c>
      <c r="Y27">
        <v>0</v>
      </c>
      <c r="Z27">
        <v>1.0125000000000002</v>
      </c>
      <c r="AA27">
        <v>4.3136344499402224</v>
      </c>
      <c r="AB27">
        <v>8.0818399999999997</v>
      </c>
      <c r="AC27">
        <v>2.9693199999999997</v>
      </c>
      <c r="AD27">
        <v>8.3897100000000009</v>
      </c>
      <c r="AE27">
        <v>15.166195200000004</v>
      </c>
      <c r="AF27">
        <v>8.1674999999999986</v>
      </c>
      <c r="AG27">
        <v>6.1600531199999997</v>
      </c>
      <c r="AH27">
        <v>34.86480000000001</v>
      </c>
      <c r="AI27">
        <v>5.0168663999999996</v>
      </c>
      <c r="AJ27">
        <v>0</v>
      </c>
      <c r="AK27">
        <v>8.0585100000000001</v>
      </c>
      <c r="AL27">
        <v>0</v>
      </c>
      <c r="AM27">
        <v>1.5950999999999997</v>
      </c>
      <c r="AN27">
        <v>0.59302999999999995</v>
      </c>
      <c r="AO27">
        <v>0.36079680000000003</v>
      </c>
      <c r="AP27">
        <v>1.5721062785249278</v>
      </c>
      <c r="AQ27">
        <v>14.32353</v>
      </c>
      <c r="AR27">
        <v>3.1160400000000004</v>
      </c>
      <c r="AS27">
        <v>2.8889000000000005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883.927713856943</v>
      </c>
      <c r="DN27">
        <v>30.354355419083635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4.6753631083250049</v>
      </c>
      <c r="L28">
        <v>578.49477224947441</v>
      </c>
      <c r="M28">
        <v>28.225744800449686</v>
      </c>
      <c r="N28">
        <v>17.400000000000002</v>
      </c>
      <c r="O28">
        <v>0</v>
      </c>
      <c r="P28">
        <v>31.748275862068965</v>
      </c>
      <c r="Q28">
        <v>0</v>
      </c>
      <c r="R28">
        <v>13.009478494623654</v>
      </c>
      <c r="S28">
        <v>0</v>
      </c>
      <c r="T28">
        <v>0</v>
      </c>
      <c r="U28">
        <v>63.676014750953087</v>
      </c>
      <c r="V28">
        <v>6.3617514970059892</v>
      </c>
      <c r="W28">
        <v>13.870086916742908</v>
      </c>
      <c r="X28">
        <v>30.170149347917548</v>
      </c>
      <c r="Y28">
        <v>0</v>
      </c>
      <c r="Z28">
        <v>6.0020999999999995</v>
      </c>
      <c r="AA28">
        <v>7.9971874633723221</v>
      </c>
      <c r="AB28">
        <v>12.12276</v>
      </c>
      <c r="AC28">
        <v>8.9169460386367216</v>
      </c>
      <c r="AD28">
        <v>11.2122192</v>
      </c>
      <c r="AE28">
        <v>15.166195200000004</v>
      </c>
      <c r="AF28">
        <v>11.978999999999999</v>
      </c>
      <c r="AG28">
        <v>6.1600531199999997</v>
      </c>
      <c r="AH28">
        <v>40.675600000000017</v>
      </c>
      <c r="AI28">
        <v>5.0168663999999996</v>
      </c>
      <c r="AJ28">
        <v>0</v>
      </c>
      <c r="AK28">
        <v>8.0585100000000001</v>
      </c>
      <c r="AL28">
        <v>0</v>
      </c>
      <c r="AM28">
        <v>4.8491040000000005</v>
      </c>
      <c r="AN28">
        <v>0.59302999999999995</v>
      </c>
      <c r="AO28">
        <v>0.36079680000000003</v>
      </c>
      <c r="AP28">
        <v>1.5721062785249278</v>
      </c>
      <c r="AQ28">
        <v>19.098039999999997</v>
      </c>
      <c r="AR28">
        <v>3.1160400000000004</v>
      </c>
      <c r="AS28">
        <v>2.8889000000000005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921.76336969387614</v>
      </c>
      <c r="DN28">
        <v>31.653721834219429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4.6753631083250049</v>
      </c>
      <c r="L29">
        <v>578.49477224947441</v>
      </c>
      <c r="M29">
        <v>28.225744800449686</v>
      </c>
      <c r="N29">
        <v>17.400000000000002</v>
      </c>
      <c r="O29">
        <v>0</v>
      </c>
      <c r="P29">
        <v>31.748275862068965</v>
      </c>
      <c r="Q29">
        <v>0</v>
      </c>
      <c r="R29">
        <v>12.998309713762811</v>
      </c>
      <c r="S29">
        <v>0</v>
      </c>
      <c r="T29">
        <v>0</v>
      </c>
      <c r="U29">
        <v>63.676014750953087</v>
      </c>
      <c r="V29">
        <v>6.3617514970059892</v>
      </c>
      <c r="W29">
        <v>13.870086916742908</v>
      </c>
      <c r="X29">
        <v>30.170149347917548</v>
      </c>
      <c r="Y29">
        <v>0</v>
      </c>
      <c r="Z29">
        <v>6.0020999999999995</v>
      </c>
      <c r="AA29">
        <v>12.116950702079277</v>
      </c>
      <c r="AB29">
        <v>12.12276</v>
      </c>
      <c r="AC29">
        <v>8.9169460386367216</v>
      </c>
      <c r="AD29">
        <v>11.2122192</v>
      </c>
      <c r="AE29">
        <v>15.166195200000004</v>
      </c>
      <c r="AF29">
        <v>11.978999999999999</v>
      </c>
      <c r="AG29">
        <v>6.1600531199999997</v>
      </c>
      <c r="AH29">
        <v>40.675600000000017</v>
      </c>
      <c r="AI29">
        <v>5.0168663999999996</v>
      </c>
      <c r="AJ29">
        <v>0</v>
      </c>
      <c r="AK29">
        <v>8.0585100000000001</v>
      </c>
      <c r="AL29">
        <v>0</v>
      </c>
      <c r="AM29">
        <v>4.8491040000000005</v>
      </c>
      <c r="AN29">
        <v>0.59302999999999995</v>
      </c>
      <c r="AO29">
        <v>0.36079680000000003</v>
      </c>
      <c r="AP29">
        <v>1.5721062785249278</v>
      </c>
      <c r="AQ29">
        <v>19.098039999999997</v>
      </c>
      <c r="AR29">
        <v>3.1160400000000004</v>
      </c>
      <c r="AS29">
        <v>2.8889000000000005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925.73546555514315</v>
      </c>
      <c r="DN29">
        <v>31.790220430798488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4.6753631083250049</v>
      </c>
      <c r="L30">
        <v>578.49477224947441</v>
      </c>
      <c r="M30">
        <v>28.225744800449686</v>
      </c>
      <c r="N30">
        <v>17.400000000000002</v>
      </c>
      <c r="O30">
        <v>0</v>
      </c>
      <c r="P30">
        <v>31.748275862068965</v>
      </c>
      <c r="Q30">
        <v>0</v>
      </c>
      <c r="R30">
        <v>13.00969646255184</v>
      </c>
      <c r="S30">
        <v>0</v>
      </c>
      <c r="T30">
        <v>0</v>
      </c>
      <c r="U30">
        <v>63.676014750953087</v>
      </c>
      <c r="V30">
        <v>6.3617514970059892</v>
      </c>
      <c r="W30">
        <v>13.870086916742908</v>
      </c>
      <c r="X30">
        <v>30.170149347917548</v>
      </c>
      <c r="Y30">
        <v>0</v>
      </c>
      <c r="Z30">
        <v>6.0020999999999995</v>
      </c>
      <c r="AA30">
        <v>12.116950702079277</v>
      </c>
      <c r="AB30">
        <v>12.12276</v>
      </c>
      <c r="AC30">
        <v>8.9169460386367216</v>
      </c>
      <c r="AD30">
        <v>10.618859999999998</v>
      </c>
      <c r="AE30">
        <v>15.166195200000004</v>
      </c>
      <c r="AF30">
        <v>11.978999999999999</v>
      </c>
      <c r="AG30">
        <v>6.1600531199999997</v>
      </c>
      <c r="AH30">
        <v>40.675600000000017</v>
      </c>
      <c r="AI30">
        <v>5.0168663999999996</v>
      </c>
      <c r="AJ30">
        <v>0</v>
      </c>
      <c r="AK30">
        <v>8.0585100000000001</v>
      </c>
      <c r="AL30">
        <v>0</v>
      </c>
      <c r="AM30">
        <v>4.8491040000000005</v>
      </c>
      <c r="AN30">
        <v>0.59302999999999995</v>
      </c>
      <c r="AO30">
        <v>0.36079680000000003</v>
      </c>
      <c r="AP30">
        <v>1.5721062785249278</v>
      </c>
      <c r="AQ30">
        <v>19.098039999999997</v>
      </c>
      <c r="AR30">
        <v>3.1160400000000004</v>
      </c>
      <c r="AS30">
        <v>2.8889000000000005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925.17281475071377</v>
      </c>
      <c r="DN30">
        <v>31.770898784016925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4.6753631083250049</v>
      </c>
      <c r="L31">
        <v>578.49477224947441</v>
      </c>
      <c r="M31">
        <v>28.225744800449686</v>
      </c>
      <c r="N31">
        <v>17.400000000000002</v>
      </c>
      <c r="O31">
        <v>0</v>
      </c>
      <c r="P31">
        <v>31.748275862068965</v>
      </c>
      <c r="Q31">
        <v>0</v>
      </c>
      <c r="R31">
        <v>13.00969646255184</v>
      </c>
      <c r="S31">
        <v>0</v>
      </c>
      <c r="T31">
        <v>0</v>
      </c>
      <c r="U31">
        <v>63.676014750953087</v>
      </c>
      <c r="V31">
        <v>6.3617514970059892</v>
      </c>
      <c r="W31">
        <v>13.870086916742908</v>
      </c>
      <c r="X31">
        <v>30.170149347917548</v>
      </c>
      <c r="Y31">
        <v>0</v>
      </c>
      <c r="Z31">
        <v>6.0020999999999995</v>
      </c>
      <c r="AA31">
        <v>12.116950702079277</v>
      </c>
      <c r="AB31">
        <v>12.12276</v>
      </c>
      <c r="AC31">
        <v>8.9169460386367216</v>
      </c>
      <c r="AD31">
        <v>10.1325</v>
      </c>
      <c r="AE31">
        <v>15.166195200000004</v>
      </c>
      <c r="AF31">
        <v>11.978999999999999</v>
      </c>
      <c r="AG31">
        <v>6.1600531199999997</v>
      </c>
      <c r="AH31">
        <v>40.675600000000017</v>
      </c>
      <c r="AI31">
        <v>5.0168663999999996</v>
      </c>
      <c r="AJ31">
        <v>0</v>
      </c>
      <c r="AK31">
        <v>8.0585100000000001</v>
      </c>
      <c r="AL31">
        <v>0</v>
      </c>
      <c r="AM31">
        <v>4.8491040000000005</v>
      </c>
      <c r="AN31">
        <v>0.59302999999999995</v>
      </c>
      <c r="AO31">
        <v>0.36079680000000003</v>
      </c>
      <c r="AP31">
        <v>1.5721062785249278</v>
      </c>
      <c r="AQ31">
        <v>19.098039999999997</v>
      </c>
      <c r="AR31">
        <v>3.1160400000000004</v>
      </c>
      <c r="AS31">
        <v>2.8889000000000005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924.70260201316637</v>
      </c>
      <c r="DN31">
        <v>31.754751521564241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4.6753631083250049</v>
      </c>
      <c r="L32">
        <v>578.49477224947441</v>
      </c>
      <c r="M32">
        <v>28.225744800449686</v>
      </c>
      <c r="N32">
        <v>17.400000000000002</v>
      </c>
      <c r="O32">
        <v>0</v>
      </c>
      <c r="P32">
        <v>31.748275862068965</v>
      </c>
      <c r="Q32">
        <v>0</v>
      </c>
      <c r="R32">
        <v>13.00969646255184</v>
      </c>
      <c r="S32">
        <v>0</v>
      </c>
      <c r="T32">
        <v>0</v>
      </c>
      <c r="U32">
        <v>63.676014750953087</v>
      </c>
      <c r="V32">
        <v>6.3617514970059892</v>
      </c>
      <c r="W32">
        <v>13.870086916742908</v>
      </c>
      <c r="X32">
        <v>30.170149347917548</v>
      </c>
      <c r="Y32">
        <v>0</v>
      </c>
      <c r="Z32">
        <v>2.0007000000000001</v>
      </c>
      <c r="AA32">
        <v>7.9971874633723221</v>
      </c>
      <c r="AB32">
        <v>12.12276</v>
      </c>
      <c r="AC32">
        <v>2.9693199999999997</v>
      </c>
      <c r="AD32">
        <v>5.5931400000000009</v>
      </c>
      <c r="AE32">
        <v>15.166195200000004</v>
      </c>
      <c r="AF32">
        <v>8.1674999999999986</v>
      </c>
      <c r="AG32">
        <v>6.1600531199999997</v>
      </c>
      <c r="AH32">
        <v>34.86480000000001</v>
      </c>
      <c r="AI32">
        <v>5.0168663999999996</v>
      </c>
      <c r="AJ32">
        <v>0</v>
      </c>
      <c r="AK32">
        <v>8.0585100000000001</v>
      </c>
      <c r="AL32">
        <v>0</v>
      </c>
      <c r="AM32">
        <v>3.2392799999999995</v>
      </c>
      <c r="AN32">
        <v>0.59302999999999995</v>
      </c>
      <c r="AO32">
        <v>0.36079680000000003</v>
      </c>
      <c r="AP32">
        <v>1.5721062785249278</v>
      </c>
      <c r="AQ32">
        <v>19.098039999999997</v>
      </c>
      <c r="AR32">
        <v>15.241500000000002</v>
      </c>
      <c r="AS32">
        <v>2.8889000000000005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907.57601420338688</v>
      </c>
      <c r="DN32">
        <v>31.16652605399992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4.6753631083250049</v>
      </c>
      <c r="L33">
        <v>578.49477224947441</v>
      </c>
      <c r="M33">
        <v>28.225744800449686</v>
      </c>
      <c r="N33">
        <v>17.400000000000002</v>
      </c>
      <c r="O33">
        <v>0</v>
      </c>
      <c r="P33">
        <v>31.748275862068965</v>
      </c>
      <c r="Q33">
        <v>0</v>
      </c>
      <c r="R33">
        <v>13.00969646255184</v>
      </c>
      <c r="S33">
        <v>0</v>
      </c>
      <c r="T33">
        <v>0</v>
      </c>
      <c r="U33">
        <v>63.676014750953087</v>
      </c>
      <c r="V33">
        <v>6.3617514970059892</v>
      </c>
      <c r="W33">
        <v>13.870086916742908</v>
      </c>
      <c r="X33">
        <v>30.170149347917548</v>
      </c>
      <c r="Y33">
        <v>0</v>
      </c>
      <c r="Z33">
        <v>0</v>
      </c>
      <c r="AA33">
        <v>4.1197632387069545</v>
      </c>
      <c r="AB33">
        <v>8.0818399999999997</v>
      </c>
      <c r="AC33">
        <v>0</v>
      </c>
      <c r="AD33">
        <v>2.79657</v>
      </c>
      <c r="AE33">
        <v>15.166195200000004</v>
      </c>
      <c r="AF33">
        <v>5.4450000000000003</v>
      </c>
      <c r="AG33">
        <v>6.1600531199999997</v>
      </c>
      <c r="AH33">
        <v>33.412100000000002</v>
      </c>
      <c r="AI33">
        <v>1.1717999999999997</v>
      </c>
      <c r="AJ33">
        <v>0</v>
      </c>
      <c r="AK33">
        <v>8.0585100000000001</v>
      </c>
      <c r="AL33">
        <v>0</v>
      </c>
      <c r="AM33">
        <v>1.6196399999999997</v>
      </c>
      <c r="AN33">
        <v>0.59302999999999995</v>
      </c>
      <c r="AO33">
        <v>0.18039840000000004</v>
      </c>
      <c r="AP33">
        <v>1.5721062785249278</v>
      </c>
      <c r="AQ33">
        <v>19.098039999999997</v>
      </c>
      <c r="AR33">
        <v>15.241500000000002</v>
      </c>
      <c r="AS33">
        <v>2.8889000000000005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882.91763627923831</v>
      </c>
      <c r="DN33">
        <v>30.31966495348291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4.6753631083250049</v>
      </c>
      <c r="L34">
        <v>509.99985884978992</v>
      </c>
      <c r="M34">
        <v>28.225744800449686</v>
      </c>
      <c r="N34">
        <v>17.400000000000002</v>
      </c>
      <c r="O34">
        <v>0</v>
      </c>
      <c r="P34">
        <v>31.748275862068965</v>
      </c>
      <c r="Q34">
        <v>0</v>
      </c>
      <c r="R34">
        <v>13.00969646255184</v>
      </c>
      <c r="S34">
        <v>0</v>
      </c>
      <c r="T34">
        <v>0</v>
      </c>
      <c r="U34">
        <v>63.676014750953087</v>
      </c>
      <c r="V34">
        <v>6.3617514970059892</v>
      </c>
      <c r="W34">
        <v>13.870086916742908</v>
      </c>
      <c r="X34">
        <v>30.170149347917548</v>
      </c>
      <c r="Y34">
        <v>0</v>
      </c>
      <c r="Z34">
        <v>0</v>
      </c>
      <c r="AA34">
        <v>0</v>
      </c>
      <c r="AB34">
        <v>4.0409199999999998</v>
      </c>
      <c r="AC34">
        <v>0</v>
      </c>
      <c r="AD34">
        <v>0</v>
      </c>
      <c r="AE34">
        <v>15.166195200000004</v>
      </c>
      <c r="AF34">
        <v>2.7225000000000001</v>
      </c>
      <c r="AG34">
        <v>6.1600531199999997</v>
      </c>
      <c r="AH34">
        <v>28.705352000000001</v>
      </c>
      <c r="AI34">
        <v>0</v>
      </c>
      <c r="AJ34">
        <v>0</v>
      </c>
      <c r="AK34">
        <v>8.0585100000000001</v>
      </c>
      <c r="AL34">
        <v>0</v>
      </c>
      <c r="AM34">
        <v>1.6196399999999997</v>
      </c>
      <c r="AN34">
        <v>0.59302999999999995</v>
      </c>
      <c r="AO34">
        <v>0.18039840000000004</v>
      </c>
      <c r="AP34">
        <v>1.5721062785249278</v>
      </c>
      <c r="AQ34">
        <v>19.098039999999997</v>
      </c>
      <c r="AR34">
        <v>2.7096000000000009</v>
      </c>
      <c r="AS34">
        <v>2.8889000000000005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785.67204121523685</v>
      </c>
      <c r="DN34">
        <v>26.980145379093059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4.6753631083250049</v>
      </c>
      <c r="L35">
        <v>440.00549278277992</v>
      </c>
      <c r="M35">
        <v>28.225744800449686</v>
      </c>
      <c r="N35">
        <v>17.400000000000002</v>
      </c>
      <c r="O35">
        <v>0</v>
      </c>
      <c r="P35">
        <v>31.748275862068965</v>
      </c>
      <c r="Q35">
        <v>0</v>
      </c>
      <c r="R35">
        <v>13.00969646255184</v>
      </c>
      <c r="S35">
        <v>0</v>
      </c>
      <c r="T35">
        <v>0</v>
      </c>
      <c r="U35">
        <v>63.676014750953087</v>
      </c>
      <c r="V35">
        <v>6.3617514970059892</v>
      </c>
      <c r="W35">
        <v>13.870086916742908</v>
      </c>
      <c r="X35">
        <v>30.170149347917548</v>
      </c>
      <c r="Y35">
        <v>0</v>
      </c>
      <c r="Z35">
        <v>0</v>
      </c>
      <c r="AA35">
        <v>0</v>
      </c>
      <c r="AB35">
        <v>4.0409199999999998</v>
      </c>
      <c r="AC35">
        <v>0</v>
      </c>
      <c r="AD35">
        <v>0</v>
      </c>
      <c r="AE35">
        <v>15.166195200000004</v>
      </c>
      <c r="AF35">
        <v>2.7225000000000001</v>
      </c>
      <c r="AG35">
        <v>6.1600531199999997</v>
      </c>
      <c r="AH35">
        <v>20.337800000000009</v>
      </c>
      <c r="AI35">
        <v>0</v>
      </c>
      <c r="AJ35">
        <v>0</v>
      </c>
      <c r="AK35">
        <v>8.0585100000000001</v>
      </c>
      <c r="AL35">
        <v>0</v>
      </c>
      <c r="AM35">
        <v>1.6196399999999997</v>
      </c>
      <c r="AN35">
        <v>0.59302999999999995</v>
      </c>
      <c r="AO35">
        <v>0.18039840000000004</v>
      </c>
      <c r="AP35">
        <v>1.5721062785249278</v>
      </c>
      <c r="AQ35">
        <v>19.098039999999997</v>
      </c>
      <c r="AR35">
        <v>2.7096000000000009</v>
      </c>
      <c r="AS35">
        <v>2.8889000000000005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709.91173924890052</v>
      </c>
      <c r="DN35">
        <v>24.378529278419411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4.6753631083250049</v>
      </c>
      <c r="L36">
        <v>370.00459621522282</v>
      </c>
      <c r="M36">
        <v>28.225744800449686</v>
      </c>
      <c r="N36">
        <v>17.400000000000002</v>
      </c>
      <c r="O36">
        <v>0</v>
      </c>
      <c r="P36">
        <v>31.748275862068965</v>
      </c>
      <c r="Q36">
        <v>0</v>
      </c>
      <c r="R36">
        <v>13.00969646255184</v>
      </c>
      <c r="S36">
        <v>0</v>
      </c>
      <c r="T36">
        <v>0</v>
      </c>
      <c r="U36">
        <v>63.676014750953087</v>
      </c>
      <c r="V36">
        <v>6.3617514970059892</v>
      </c>
      <c r="W36">
        <v>13.870086916742908</v>
      </c>
      <c r="X36">
        <v>30.170149347917548</v>
      </c>
      <c r="Y36">
        <v>0</v>
      </c>
      <c r="Z36">
        <v>0</v>
      </c>
      <c r="AA36">
        <v>0</v>
      </c>
      <c r="AB36">
        <v>4.0409199999999998</v>
      </c>
      <c r="AC36">
        <v>0</v>
      </c>
      <c r="AD36">
        <v>0</v>
      </c>
      <c r="AE36">
        <v>15.166195200000004</v>
      </c>
      <c r="AF36">
        <v>2.7225000000000001</v>
      </c>
      <c r="AG36">
        <v>6.1600531199999997</v>
      </c>
      <c r="AH36">
        <v>20.337800000000009</v>
      </c>
      <c r="AI36">
        <v>0</v>
      </c>
      <c r="AJ36">
        <v>0</v>
      </c>
      <c r="AK36">
        <v>8.0585100000000001</v>
      </c>
      <c r="AL36">
        <v>0</v>
      </c>
      <c r="AM36">
        <v>0</v>
      </c>
      <c r="AN36">
        <v>0.59302999999999995</v>
      </c>
      <c r="AO36">
        <v>0.18039840000000004</v>
      </c>
      <c r="AP36">
        <v>1.5721062785249278</v>
      </c>
      <c r="AQ36">
        <v>14.32353</v>
      </c>
      <c r="AR36">
        <v>2.7096000000000009</v>
      </c>
      <c r="AS36">
        <v>2.8889000000000005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636.05300810471215</v>
      </c>
      <c r="DN36">
        <v>21.842213855050726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4.6753631083250049</v>
      </c>
      <c r="L37">
        <v>330.66992621979404</v>
      </c>
      <c r="M37">
        <v>28.225744800449686</v>
      </c>
      <c r="N37">
        <v>17.400000000000002</v>
      </c>
      <c r="O37">
        <v>0</v>
      </c>
      <c r="P37">
        <v>31.748275862068965</v>
      </c>
      <c r="Q37">
        <v>0</v>
      </c>
      <c r="R37">
        <v>13.009478494623654</v>
      </c>
      <c r="S37">
        <v>0</v>
      </c>
      <c r="T37">
        <v>0</v>
      </c>
      <c r="U37">
        <v>63.676014750953087</v>
      </c>
      <c r="V37">
        <v>6.3617514970059892</v>
      </c>
      <c r="W37">
        <v>13.870086916742908</v>
      </c>
      <c r="X37">
        <v>30.170149347917548</v>
      </c>
      <c r="Y37">
        <v>0</v>
      </c>
      <c r="Z37">
        <v>0</v>
      </c>
      <c r="AA37">
        <v>0</v>
      </c>
      <c r="AB37">
        <v>4.0409199999999998</v>
      </c>
      <c r="AC37">
        <v>0</v>
      </c>
      <c r="AD37">
        <v>0</v>
      </c>
      <c r="AE37">
        <v>15.166195200000004</v>
      </c>
      <c r="AF37">
        <v>2.7225000000000001</v>
      </c>
      <c r="AG37">
        <v>6.1600531199999997</v>
      </c>
      <c r="AH37">
        <v>14.352676000000001</v>
      </c>
      <c r="AI37">
        <v>0</v>
      </c>
      <c r="AJ37">
        <v>0</v>
      </c>
      <c r="AK37">
        <v>8.0585100000000001</v>
      </c>
      <c r="AL37">
        <v>0</v>
      </c>
      <c r="AM37">
        <v>0</v>
      </c>
      <c r="AN37">
        <v>0.59302999999999995</v>
      </c>
      <c r="AO37">
        <v>0.18039840000000004</v>
      </c>
      <c r="AP37">
        <v>3.7337524114967038</v>
      </c>
      <c r="AQ37">
        <v>13.917599999999998</v>
      </c>
      <c r="AR37">
        <v>2.7096000000000009</v>
      </c>
      <c r="AS37">
        <v>2.8889000000000005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593.93491962373707</v>
      </c>
      <c r="DN37">
        <v>20.396006505640422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4.6753631083250049</v>
      </c>
      <c r="L38">
        <v>317.99943019943021</v>
      </c>
      <c r="M38">
        <v>28.225744800449686</v>
      </c>
      <c r="N38">
        <v>17.400000000000002</v>
      </c>
      <c r="O38">
        <v>0</v>
      </c>
      <c r="P38">
        <v>31.748275862068965</v>
      </c>
      <c r="Q38">
        <v>0</v>
      </c>
      <c r="R38">
        <v>13.009478494623654</v>
      </c>
      <c r="S38">
        <v>0</v>
      </c>
      <c r="T38">
        <v>0</v>
      </c>
      <c r="U38">
        <v>63.676014750953087</v>
      </c>
      <c r="V38">
        <v>6.3616916387959872</v>
      </c>
      <c r="W38">
        <v>13.870086916742908</v>
      </c>
      <c r="X38">
        <v>30.170149347917548</v>
      </c>
      <c r="Y38">
        <v>0</v>
      </c>
      <c r="Z38">
        <v>0</v>
      </c>
      <c r="AA38">
        <v>0</v>
      </c>
      <c r="AB38">
        <v>4.0409199999999998</v>
      </c>
      <c r="AC38">
        <v>0</v>
      </c>
      <c r="AD38">
        <v>0</v>
      </c>
      <c r="AE38">
        <v>15.166195200000004</v>
      </c>
      <c r="AF38">
        <v>2.7225000000000001</v>
      </c>
      <c r="AG38">
        <v>6.1600531199999997</v>
      </c>
      <c r="AH38">
        <v>6.9729600000000023</v>
      </c>
      <c r="AI38">
        <v>0</v>
      </c>
      <c r="AJ38">
        <v>0</v>
      </c>
      <c r="AK38">
        <v>8.0585100000000001</v>
      </c>
      <c r="AL38">
        <v>0</v>
      </c>
      <c r="AM38">
        <v>0</v>
      </c>
      <c r="AN38">
        <v>0.59302999999999995</v>
      </c>
      <c r="AO38">
        <v>0.18039840000000004</v>
      </c>
      <c r="AP38">
        <v>3.7337524114967038</v>
      </c>
      <c r="AQ38">
        <v>13.917599999999998</v>
      </c>
      <c r="AR38">
        <v>3.3870000000000009</v>
      </c>
      <c r="AS38">
        <v>2.8889000000000005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575.20522705177791</v>
      </c>
      <c r="DN38">
        <v>19.752827199025912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4.6753844644769105</v>
      </c>
      <c r="L39">
        <v>318.00684798829133</v>
      </c>
      <c r="M39">
        <v>28.225744800449686</v>
      </c>
      <c r="N39">
        <v>17.400000000000002</v>
      </c>
      <c r="O39">
        <v>0</v>
      </c>
      <c r="P39">
        <v>31.748275862068965</v>
      </c>
      <c r="Q39">
        <v>0</v>
      </c>
      <c r="R39">
        <v>13.008150796034847</v>
      </c>
      <c r="S39">
        <v>0</v>
      </c>
      <c r="T39">
        <v>0</v>
      </c>
      <c r="U39">
        <v>63.676014750953087</v>
      </c>
      <c r="V39">
        <v>6.3616916387959872</v>
      </c>
      <c r="W39">
        <v>13.870086916742908</v>
      </c>
      <c r="X39">
        <v>30.170149347917548</v>
      </c>
      <c r="Y39">
        <v>0</v>
      </c>
      <c r="Z39">
        <v>0</v>
      </c>
      <c r="AA39">
        <v>0</v>
      </c>
      <c r="AB39">
        <v>4.0409199999999998</v>
      </c>
      <c r="AC39">
        <v>0</v>
      </c>
      <c r="AD39">
        <v>0</v>
      </c>
      <c r="AE39">
        <v>15.166195200000004</v>
      </c>
      <c r="AF39">
        <v>2.7225000000000001</v>
      </c>
      <c r="AG39">
        <v>6.1600531199999997</v>
      </c>
      <c r="AH39">
        <v>6.3918800000000005</v>
      </c>
      <c r="AI39">
        <v>0</v>
      </c>
      <c r="AJ39">
        <v>0</v>
      </c>
      <c r="AK39">
        <v>8.0585100000000001</v>
      </c>
      <c r="AL39">
        <v>0</v>
      </c>
      <c r="AM39">
        <v>0</v>
      </c>
      <c r="AN39">
        <v>0.59302999999999995</v>
      </c>
      <c r="AO39">
        <v>0.18039840000000004</v>
      </c>
      <c r="AP39">
        <v>1.5721062785249278</v>
      </c>
      <c r="AQ39">
        <v>9.3170599999999997</v>
      </c>
      <c r="AR39">
        <v>3.3870000000000009</v>
      </c>
      <c r="AS39">
        <v>2.8889000000000005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568.1117925812938</v>
      </c>
      <c r="DN39">
        <v>19.509106982962528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4.6753844644769105</v>
      </c>
      <c r="L40">
        <v>318.00684798829133</v>
      </c>
      <c r="M40">
        <v>28.225744800449686</v>
      </c>
      <c r="N40">
        <v>17.400000000000002</v>
      </c>
      <c r="O40">
        <v>0</v>
      </c>
      <c r="P40">
        <v>31.748275862068965</v>
      </c>
      <c r="Q40">
        <v>0</v>
      </c>
      <c r="R40">
        <v>13.008150796034847</v>
      </c>
      <c r="S40">
        <v>0</v>
      </c>
      <c r="T40">
        <v>0</v>
      </c>
      <c r="U40">
        <v>63.676014750953087</v>
      </c>
      <c r="V40">
        <v>6.3616916387959872</v>
      </c>
      <c r="W40">
        <v>13.870086916742908</v>
      </c>
      <c r="X40">
        <v>30.170149347917548</v>
      </c>
      <c r="Y40">
        <v>0</v>
      </c>
      <c r="Z40">
        <v>0</v>
      </c>
      <c r="AA40">
        <v>0</v>
      </c>
      <c r="AB40">
        <v>4.0409199999999998</v>
      </c>
      <c r="AC40">
        <v>0</v>
      </c>
      <c r="AD40">
        <v>0</v>
      </c>
      <c r="AE40">
        <v>10.110796799999999</v>
      </c>
      <c r="AF40">
        <v>2.7225000000000001</v>
      </c>
      <c r="AG40">
        <v>6.1600531199999997</v>
      </c>
      <c r="AH40">
        <v>6.3918800000000005</v>
      </c>
      <c r="AI40">
        <v>0</v>
      </c>
      <c r="AJ40">
        <v>0</v>
      </c>
      <c r="AK40">
        <v>8.0585100000000001</v>
      </c>
      <c r="AL40">
        <v>0</v>
      </c>
      <c r="AM40">
        <v>0</v>
      </c>
      <c r="AN40">
        <v>0.59302999999999995</v>
      </c>
      <c r="AO40">
        <v>0.18039840000000004</v>
      </c>
      <c r="AP40">
        <v>1.5721062785249278</v>
      </c>
      <c r="AQ40">
        <v>4.7745099999999994</v>
      </c>
      <c r="AR40">
        <v>3.3870000000000009</v>
      </c>
      <c r="AS40">
        <v>2.8889000000000005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558.83249610302403</v>
      </c>
      <c r="DN40">
        <v>19.190455061232203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4.6753844644769105</v>
      </c>
      <c r="L41">
        <v>374.93737285800654</v>
      </c>
      <c r="M41">
        <v>28.225744800449686</v>
      </c>
      <c r="N41">
        <v>17.400000000000002</v>
      </c>
      <c r="O41">
        <v>0</v>
      </c>
      <c r="P41">
        <v>30.143240682248891</v>
      </c>
      <c r="Q41">
        <v>0</v>
      </c>
      <c r="R41">
        <v>13.008150796034847</v>
      </c>
      <c r="S41">
        <v>0</v>
      </c>
      <c r="T41">
        <v>0</v>
      </c>
      <c r="U41">
        <v>63.676014750953087</v>
      </c>
      <c r="V41">
        <v>6.3616916387959872</v>
      </c>
      <c r="W41">
        <v>13.870086916742908</v>
      </c>
      <c r="X41">
        <v>30.170149347917548</v>
      </c>
      <c r="Y41">
        <v>0</v>
      </c>
      <c r="Z41">
        <v>0</v>
      </c>
      <c r="AA41">
        <v>0</v>
      </c>
      <c r="AB41">
        <v>4.0409199999999998</v>
      </c>
      <c r="AC41">
        <v>0</v>
      </c>
      <c r="AD41">
        <v>0</v>
      </c>
      <c r="AE41">
        <v>10.110796799999999</v>
      </c>
      <c r="AF41">
        <v>2.7225000000000001</v>
      </c>
      <c r="AG41">
        <v>6.1600531199999997</v>
      </c>
      <c r="AH41">
        <v>6.3918800000000005</v>
      </c>
      <c r="AI41">
        <v>0</v>
      </c>
      <c r="AJ41">
        <v>0</v>
      </c>
      <c r="AK41">
        <v>8.0585100000000001</v>
      </c>
      <c r="AL41">
        <v>0</v>
      </c>
      <c r="AM41">
        <v>0</v>
      </c>
      <c r="AN41">
        <v>0.59302999999999995</v>
      </c>
      <c r="AO41">
        <v>0.18039840000000004</v>
      </c>
      <c r="AP41">
        <v>1.5721062785249278</v>
      </c>
      <c r="AQ41">
        <v>0</v>
      </c>
      <c r="AR41">
        <v>3.3870000000000009</v>
      </c>
      <c r="AS41">
        <v>2.8889000000000005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607.70518277402186</v>
      </c>
      <c r="DN41">
        <v>20.868748080129535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4.6753844644769105</v>
      </c>
      <c r="L42">
        <v>390.00686607505918</v>
      </c>
      <c r="M42">
        <v>28.225744800449686</v>
      </c>
      <c r="N42">
        <v>17.400000000000002</v>
      </c>
      <c r="O42">
        <v>0</v>
      </c>
      <c r="P42">
        <v>30.143240682248891</v>
      </c>
      <c r="Q42">
        <v>0</v>
      </c>
      <c r="R42">
        <v>13.008150796034847</v>
      </c>
      <c r="S42">
        <v>0</v>
      </c>
      <c r="T42">
        <v>0</v>
      </c>
      <c r="U42">
        <v>63.676014750953087</v>
      </c>
      <c r="V42">
        <v>6.3616916387959872</v>
      </c>
      <c r="W42">
        <v>13.870086916742908</v>
      </c>
      <c r="X42">
        <v>30.170149347917548</v>
      </c>
      <c r="Y42">
        <v>0</v>
      </c>
      <c r="Z42">
        <v>0</v>
      </c>
      <c r="AA42">
        <v>0</v>
      </c>
      <c r="AB42">
        <v>4.0409199999999998</v>
      </c>
      <c r="AC42">
        <v>0</v>
      </c>
      <c r="AD42">
        <v>0</v>
      </c>
      <c r="AE42">
        <v>10.110796799999999</v>
      </c>
      <c r="AF42">
        <v>2.7225000000000001</v>
      </c>
      <c r="AG42">
        <v>6.1600531199999997</v>
      </c>
      <c r="AH42">
        <v>6.3918800000000005</v>
      </c>
      <c r="AI42">
        <v>0</v>
      </c>
      <c r="AJ42">
        <v>0</v>
      </c>
      <c r="AK42">
        <v>8.0585100000000001</v>
      </c>
      <c r="AL42">
        <v>0</v>
      </c>
      <c r="AM42">
        <v>0</v>
      </c>
      <c r="AN42">
        <v>0.59302999999999995</v>
      </c>
      <c r="AO42">
        <v>0.18039840000000004</v>
      </c>
      <c r="AP42">
        <v>1.5721062785249278</v>
      </c>
      <c r="AQ42">
        <v>0</v>
      </c>
      <c r="AR42">
        <v>3.3870000000000009</v>
      </c>
      <c r="AS42">
        <v>2.8889000000000005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622.27436924809626</v>
      </c>
      <c r="DN42">
        <v>21.369054823107888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4.6753844644769105</v>
      </c>
      <c r="L43">
        <v>430.00666735998601</v>
      </c>
      <c r="M43">
        <v>28.225744800449686</v>
      </c>
      <c r="N43">
        <v>17.400000000000002</v>
      </c>
      <c r="O43">
        <v>0</v>
      </c>
      <c r="P43">
        <v>30.143240682248891</v>
      </c>
      <c r="Q43">
        <v>0</v>
      </c>
      <c r="R43">
        <v>13.008150796034847</v>
      </c>
      <c r="S43">
        <v>0</v>
      </c>
      <c r="T43">
        <v>0</v>
      </c>
      <c r="U43">
        <v>63.676014750953087</v>
      </c>
      <c r="V43">
        <v>6.3616916387959872</v>
      </c>
      <c r="W43">
        <v>13.871005509868422</v>
      </c>
      <c r="X43">
        <v>30.170149347917548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10.110796799999999</v>
      </c>
      <c r="AF43">
        <v>2.7225000000000001</v>
      </c>
      <c r="AG43">
        <v>6.1600531199999997</v>
      </c>
      <c r="AH43">
        <v>6.3918800000000005</v>
      </c>
      <c r="AI43">
        <v>0</v>
      </c>
      <c r="AJ43">
        <v>0</v>
      </c>
      <c r="AK43">
        <v>8.0585100000000001</v>
      </c>
      <c r="AL43">
        <v>0</v>
      </c>
      <c r="AM43">
        <v>0</v>
      </c>
      <c r="AN43">
        <v>0.59302999999999995</v>
      </c>
      <c r="AO43">
        <v>0.18039840000000004</v>
      </c>
      <c r="AP43">
        <v>1.5721062785249278</v>
      </c>
      <c r="AQ43">
        <v>0</v>
      </c>
      <c r="AR43">
        <v>15.241500000000002</v>
      </c>
      <c r="AS43">
        <v>2.8889000000000005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668.50123431366967</v>
      </c>
      <c r="DN43">
        <v>22.956489635586589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4.6753844644769105</v>
      </c>
      <c r="L44">
        <v>430.00666735998601</v>
      </c>
      <c r="M44">
        <v>28.225744800449686</v>
      </c>
      <c r="N44">
        <v>17.400000000000002</v>
      </c>
      <c r="O44">
        <v>0</v>
      </c>
      <c r="P44">
        <v>30.143240682248891</v>
      </c>
      <c r="Q44">
        <v>0</v>
      </c>
      <c r="R44">
        <v>13.008150796034847</v>
      </c>
      <c r="S44">
        <v>0</v>
      </c>
      <c r="T44">
        <v>0</v>
      </c>
      <c r="U44">
        <v>63.676014750953087</v>
      </c>
      <c r="V44">
        <v>6.3616916387959872</v>
      </c>
      <c r="W44">
        <v>13.871005509868422</v>
      </c>
      <c r="X44">
        <v>30.170149347917548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5.0553983999999996</v>
      </c>
      <c r="AF44">
        <v>2.7225000000000001</v>
      </c>
      <c r="AG44">
        <v>6.1600531199999997</v>
      </c>
      <c r="AH44">
        <v>6.3918800000000005</v>
      </c>
      <c r="AI44">
        <v>0</v>
      </c>
      <c r="AJ44">
        <v>0</v>
      </c>
      <c r="AK44">
        <v>8.0585100000000001</v>
      </c>
      <c r="AL44">
        <v>0</v>
      </c>
      <c r="AM44">
        <v>0</v>
      </c>
      <c r="AN44">
        <v>0.59302999999999995</v>
      </c>
      <c r="AO44">
        <v>0.18039840000000004</v>
      </c>
      <c r="AP44">
        <v>1.5721062785249278</v>
      </c>
      <c r="AQ44">
        <v>0</v>
      </c>
      <c r="AR44">
        <v>15.241500000000002</v>
      </c>
      <c r="AS44">
        <v>2.8889000000000005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663.61367517539986</v>
      </c>
      <c r="DN44">
        <v>22.788650373856267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4.6753844644769105</v>
      </c>
      <c r="L45">
        <v>430.00666735998601</v>
      </c>
      <c r="M45">
        <v>28.225744800449686</v>
      </c>
      <c r="N45">
        <v>17.400000000000002</v>
      </c>
      <c r="O45">
        <v>0</v>
      </c>
      <c r="P45">
        <v>30.143240682248891</v>
      </c>
      <c r="Q45">
        <v>0</v>
      </c>
      <c r="R45">
        <v>13.008150796034847</v>
      </c>
      <c r="S45">
        <v>0</v>
      </c>
      <c r="T45">
        <v>0</v>
      </c>
      <c r="U45">
        <v>63.676014750953087</v>
      </c>
      <c r="V45">
        <v>1.8825610759824147</v>
      </c>
      <c r="W45">
        <v>9.1272148751472386</v>
      </c>
      <c r="X45">
        <v>30.171299826461929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5.0553983999999996</v>
      </c>
      <c r="AF45">
        <v>2.7225000000000001</v>
      </c>
      <c r="AG45">
        <v>6.1600531199999997</v>
      </c>
      <c r="AH45">
        <v>6.3918800000000005</v>
      </c>
      <c r="AI45">
        <v>0</v>
      </c>
      <c r="AJ45">
        <v>0</v>
      </c>
      <c r="AK45">
        <v>8.0585100000000001</v>
      </c>
      <c r="AL45">
        <v>0</v>
      </c>
      <c r="AM45">
        <v>0</v>
      </c>
      <c r="AN45">
        <v>0.59302999999999995</v>
      </c>
      <c r="AO45">
        <v>0.36079680000000003</v>
      </c>
      <c r="AP45">
        <v>1.5721062785249278</v>
      </c>
      <c r="AQ45">
        <v>0</v>
      </c>
      <c r="AR45">
        <v>2.7096000000000009</v>
      </c>
      <c r="AS45">
        <v>2.8889000000000005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652.34273733221767</v>
      </c>
      <c r="DN45">
        <v>12.486315898048193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4.6753844644769105</v>
      </c>
      <c r="L46">
        <v>432.54080330165959</v>
      </c>
      <c r="M46">
        <v>28.225744800449686</v>
      </c>
      <c r="N46">
        <v>17.400000000000002</v>
      </c>
      <c r="O46">
        <v>0</v>
      </c>
      <c r="P46">
        <v>30.143240682248891</v>
      </c>
      <c r="Q46">
        <v>0</v>
      </c>
      <c r="R46">
        <v>13.008150796034847</v>
      </c>
      <c r="S46">
        <v>0</v>
      </c>
      <c r="T46">
        <v>0</v>
      </c>
      <c r="U46">
        <v>63.676014750953087</v>
      </c>
      <c r="V46">
        <v>1.8825610759824147</v>
      </c>
      <c r="W46">
        <v>9.1272148751472386</v>
      </c>
      <c r="X46">
        <v>30.171299826461929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5.0553983999999996</v>
      </c>
      <c r="AF46">
        <v>2.7225000000000001</v>
      </c>
      <c r="AG46">
        <v>6.1600531199999997</v>
      </c>
      <c r="AH46">
        <v>6.3918800000000005</v>
      </c>
      <c r="AI46">
        <v>0</v>
      </c>
      <c r="AJ46">
        <v>0</v>
      </c>
      <c r="AK46">
        <v>8.0585100000000001</v>
      </c>
      <c r="AL46">
        <v>0</v>
      </c>
      <c r="AM46">
        <v>0</v>
      </c>
      <c r="AN46">
        <v>0.59302999999999995</v>
      </c>
      <c r="AO46">
        <v>0.36079680000000003</v>
      </c>
      <c r="AP46">
        <v>1.5721062785249278</v>
      </c>
      <c r="AQ46">
        <v>0</v>
      </c>
      <c r="AR46">
        <v>2.7096000000000009</v>
      </c>
      <c r="AS46">
        <v>2.8889000000000005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654.79273996062773</v>
      </c>
      <c r="DN46">
        <v>12.570449211311779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4.6753844644769105</v>
      </c>
      <c r="L47">
        <v>460.00632076831232</v>
      </c>
      <c r="M47">
        <v>28.225744800449686</v>
      </c>
      <c r="N47">
        <v>17.400000000000002</v>
      </c>
      <c r="O47">
        <v>0</v>
      </c>
      <c r="P47">
        <v>30.143240682248891</v>
      </c>
      <c r="Q47">
        <v>0</v>
      </c>
      <c r="R47">
        <v>13.008150796034847</v>
      </c>
      <c r="S47">
        <v>0</v>
      </c>
      <c r="T47">
        <v>0</v>
      </c>
      <c r="U47">
        <v>64.191094838709674</v>
      </c>
      <c r="V47">
        <v>1.8825610759824147</v>
      </c>
      <c r="W47">
        <v>9.1272148751472386</v>
      </c>
      <c r="X47">
        <v>30.171299826461929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5.0553983999999996</v>
      </c>
      <c r="AF47">
        <v>2.7225000000000001</v>
      </c>
      <c r="AG47">
        <v>6.1600531199999997</v>
      </c>
      <c r="AH47">
        <v>6.3918800000000005</v>
      </c>
      <c r="AI47">
        <v>0</v>
      </c>
      <c r="AJ47">
        <v>0</v>
      </c>
      <c r="AK47">
        <v>8.0585100000000001</v>
      </c>
      <c r="AL47">
        <v>0</v>
      </c>
      <c r="AM47">
        <v>0</v>
      </c>
      <c r="AN47">
        <v>0.59302999999999995</v>
      </c>
      <c r="AO47">
        <v>0.36079680000000003</v>
      </c>
      <c r="AP47">
        <v>1.5721062785249278</v>
      </c>
      <c r="AQ47">
        <v>0</v>
      </c>
      <c r="AR47">
        <v>2.7096000000000009</v>
      </c>
      <c r="AS47">
        <v>2.8889000000000005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681.84438163634536</v>
      </c>
      <c r="DN47">
        <v>13.499405090003538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4.6753844644769105</v>
      </c>
      <c r="L48">
        <v>460.00632076831232</v>
      </c>
      <c r="M48">
        <v>28.225744800449686</v>
      </c>
      <c r="N48">
        <v>17.400000000000002</v>
      </c>
      <c r="O48">
        <v>0</v>
      </c>
      <c r="P48">
        <v>30.143240682248891</v>
      </c>
      <c r="Q48">
        <v>0</v>
      </c>
      <c r="R48">
        <v>13.008150796034847</v>
      </c>
      <c r="S48">
        <v>0</v>
      </c>
      <c r="T48">
        <v>0</v>
      </c>
      <c r="U48">
        <v>64.240774303497332</v>
      </c>
      <c r="V48">
        <v>1.8825610759824147</v>
      </c>
      <c r="W48">
        <v>9.1272148751472386</v>
      </c>
      <c r="X48">
        <v>30.171299826461929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5.0553983999999996</v>
      </c>
      <c r="AF48">
        <v>2.7225000000000001</v>
      </c>
      <c r="AG48">
        <v>6.1600531199999997</v>
      </c>
      <c r="AH48">
        <v>6.3918800000000005</v>
      </c>
      <c r="AI48">
        <v>0</v>
      </c>
      <c r="AJ48">
        <v>0</v>
      </c>
      <c r="AK48">
        <v>8.0585100000000001</v>
      </c>
      <c r="AL48">
        <v>0</v>
      </c>
      <c r="AM48">
        <v>0</v>
      </c>
      <c r="AN48">
        <v>0.59302999999999995</v>
      </c>
      <c r="AO48">
        <v>0.36079680000000003</v>
      </c>
      <c r="AP48">
        <v>1.5721062785249278</v>
      </c>
      <c r="AQ48">
        <v>0</v>
      </c>
      <c r="AR48">
        <v>2.7096000000000009</v>
      </c>
      <c r="AS48">
        <v>2.8889000000000005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681.89241178278735</v>
      </c>
      <c r="DN48">
        <v>13.501054408349194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4.6753844644769105</v>
      </c>
      <c r="L49">
        <v>500.00699677739203</v>
      </c>
      <c r="M49">
        <v>28.225744800449686</v>
      </c>
      <c r="N49">
        <v>17.400000000000002</v>
      </c>
      <c r="O49">
        <v>0</v>
      </c>
      <c r="P49">
        <v>30.143240682248891</v>
      </c>
      <c r="Q49">
        <v>0</v>
      </c>
      <c r="R49">
        <v>13.008150796034847</v>
      </c>
      <c r="S49">
        <v>0</v>
      </c>
      <c r="T49">
        <v>0</v>
      </c>
      <c r="U49">
        <v>64.240774303497332</v>
      </c>
      <c r="V49">
        <v>1.8825610759824147</v>
      </c>
      <c r="W49">
        <v>9.1272148751472386</v>
      </c>
      <c r="X49">
        <v>30.171299826461929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5.0553983999999996</v>
      </c>
      <c r="AF49">
        <v>2.7225000000000001</v>
      </c>
      <c r="AG49">
        <v>6.1600531199999997</v>
      </c>
      <c r="AH49">
        <v>6.3918800000000005</v>
      </c>
      <c r="AI49">
        <v>0</v>
      </c>
      <c r="AJ49">
        <v>0</v>
      </c>
      <c r="AK49">
        <v>8.0585100000000001</v>
      </c>
      <c r="AL49">
        <v>0</v>
      </c>
      <c r="AM49">
        <v>0</v>
      </c>
      <c r="AN49">
        <v>0.59302999999999995</v>
      </c>
      <c r="AO49">
        <v>0.36079680000000003</v>
      </c>
      <c r="AP49">
        <v>1.5721062785249278</v>
      </c>
      <c r="AQ49">
        <v>0</v>
      </c>
      <c r="AR49">
        <v>2.7096000000000009</v>
      </c>
      <c r="AS49">
        <v>2.8889000000000005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720.56506534836581</v>
      </c>
      <c r="DN49">
        <v>14.829076851850498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4.6753844644769105</v>
      </c>
      <c r="L50">
        <v>500.00699677739203</v>
      </c>
      <c r="M50">
        <v>28.225744800449686</v>
      </c>
      <c r="N50">
        <v>17.400000000000002</v>
      </c>
      <c r="O50">
        <v>0</v>
      </c>
      <c r="P50">
        <v>30.143240682248891</v>
      </c>
      <c r="Q50">
        <v>0</v>
      </c>
      <c r="R50">
        <v>13.008150796034847</v>
      </c>
      <c r="S50">
        <v>0</v>
      </c>
      <c r="T50">
        <v>0</v>
      </c>
      <c r="U50">
        <v>64.240774303497332</v>
      </c>
      <c r="V50">
        <v>1.8825610759824147</v>
      </c>
      <c r="W50">
        <v>9.1272148751472386</v>
      </c>
      <c r="X50">
        <v>30.171299826461929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5.0553983999999996</v>
      </c>
      <c r="AF50">
        <v>2.7225000000000001</v>
      </c>
      <c r="AG50">
        <v>6.1600531199999997</v>
      </c>
      <c r="AH50">
        <v>6.3918800000000005</v>
      </c>
      <c r="AI50">
        <v>0</v>
      </c>
      <c r="AJ50">
        <v>0</v>
      </c>
      <c r="AK50">
        <v>8.0585100000000001</v>
      </c>
      <c r="AL50">
        <v>0</v>
      </c>
      <c r="AM50">
        <v>0</v>
      </c>
      <c r="AN50">
        <v>0.59302999999999995</v>
      </c>
      <c r="AO50">
        <v>0.36079680000000003</v>
      </c>
      <c r="AP50">
        <v>1.5721062785249278</v>
      </c>
      <c r="AQ50">
        <v>0</v>
      </c>
      <c r="AR50">
        <v>2.7096000000000009</v>
      </c>
      <c r="AS50">
        <v>2.8889000000000005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720.56506534836581</v>
      </c>
      <c r="DN50">
        <v>14.829076851850498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4.5615439350572764</v>
      </c>
      <c r="L51">
        <v>500.00699677739203</v>
      </c>
      <c r="M51">
        <v>28.225744800449686</v>
      </c>
      <c r="N51">
        <v>17.400000000000002</v>
      </c>
      <c r="O51">
        <v>0</v>
      </c>
      <c r="P51">
        <v>30.143240682248891</v>
      </c>
      <c r="Q51">
        <v>0</v>
      </c>
      <c r="R51">
        <v>12.770140060744112</v>
      </c>
      <c r="S51">
        <v>0</v>
      </c>
      <c r="T51">
        <v>0</v>
      </c>
      <c r="U51">
        <v>64.240774303497332</v>
      </c>
      <c r="V51">
        <v>1.8208837450883029</v>
      </c>
      <c r="W51">
        <v>8.8245218811289554</v>
      </c>
      <c r="X51">
        <v>30.171299826461929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5.0553983999999996</v>
      </c>
      <c r="AF51">
        <v>2.7225000000000001</v>
      </c>
      <c r="AG51">
        <v>6.1600531199999997</v>
      </c>
      <c r="AH51">
        <v>6.3918800000000005</v>
      </c>
      <c r="AI51">
        <v>0</v>
      </c>
      <c r="AJ51">
        <v>0</v>
      </c>
      <c r="AK51">
        <v>8.0585100000000001</v>
      </c>
      <c r="AL51">
        <v>0</v>
      </c>
      <c r="AM51">
        <v>0</v>
      </c>
      <c r="AN51">
        <v>0.59302999999999995</v>
      </c>
      <c r="AO51">
        <v>0.36079680000000003</v>
      </c>
      <c r="AP51">
        <v>3.7337524114967038</v>
      </c>
      <c r="AQ51">
        <v>0</v>
      </c>
      <c r="AR51">
        <v>2.7096000000000009</v>
      </c>
      <c r="AS51">
        <v>2.8889000000000005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721.64626790138118</v>
      </c>
      <c r="DN51">
        <v>15.193298842183914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4.6753631083250049</v>
      </c>
      <c r="L52">
        <v>500.00699677739203</v>
      </c>
      <c r="M52">
        <v>28.225744800449686</v>
      </c>
      <c r="N52">
        <v>17.400000000000002</v>
      </c>
      <c r="O52">
        <v>0</v>
      </c>
      <c r="P52">
        <v>30.143240682248891</v>
      </c>
      <c r="Q52">
        <v>0</v>
      </c>
      <c r="R52">
        <v>13.009126459627328</v>
      </c>
      <c r="S52">
        <v>0</v>
      </c>
      <c r="T52">
        <v>0</v>
      </c>
      <c r="U52">
        <v>64.240774303497332</v>
      </c>
      <c r="V52">
        <v>1.8208837450883029</v>
      </c>
      <c r="W52">
        <v>8.8245218811289554</v>
      </c>
      <c r="X52">
        <v>30.171299826461929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5.0553983999999996</v>
      </c>
      <c r="AF52">
        <v>2.7225000000000001</v>
      </c>
      <c r="AG52">
        <v>6.1600531199999997</v>
      </c>
      <c r="AH52">
        <v>0</v>
      </c>
      <c r="AI52">
        <v>0</v>
      </c>
      <c r="AJ52">
        <v>0</v>
      </c>
      <c r="AK52">
        <v>8.0585100000000001</v>
      </c>
      <c r="AL52">
        <v>0</v>
      </c>
      <c r="AM52">
        <v>0</v>
      </c>
      <c r="AN52">
        <v>0.59302999999999995</v>
      </c>
      <c r="AO52">
        <v>0.36079680000000003</v>
      </c>
      <c r="AP52">
        <v>3.7337524114967038</v>
      </c>
      <c r="AQ52">
        <v>0</v>
      </c>
      <c r="AR52">
        <v>2.7096000000000009</v>
      </c>
      <c r="AS52">
        <v>2.8889000000000005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715.80769056396127</v>
      </c>
      <c r="DN52">
        <v>14.992801751754779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4.6753631083250049</v>
      </c>
      <c r="L53">
        <v>500.00699677739203</v>
      </c>
      <c r="M53">
        <v>28.225744800449686</v>
      </c>
      <c r="N53">
        <v>17.400000000000002</v>
      </c>
      <c r="O53">
        <v>0</v>
      </c>
      <c r="P53">
        <v>30.143240682248891</v>
      </c>
      <c r="Q53">
        <v>0</v>
      </c>
      <c r="R53">
        <v>13.009126459627328</v>
      </c>
      <c r="S53">
        <v>0</v>
      </c>
      <c r="T53">
        <v>0</v>
      </c>
      <c r="U53">
        <v>64.240774303497332</v>
      </c>
      <c r="V53">
        <v>1.8208837450883029</v>
      </c>
      <c r="W53">
        <v>8.8245218811289554</v>
      </c>
      <c r="X53">
        <v>30.171299826461929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5.0553983999999996</v>
      </c>
      <c r="AF53">
        <v>2.7225000000000001</v>
      </c>
      <c r="AG53">
        <v>6.1600531199999997</v>
      </c>
      <c r="AH53">
        <v>0</v>
      </c>
      <c r="AI53">
        <v>0</v>
      </c>
      <c r="AJ53">
        <v>0</v>
      </c>
      <c r="AK53">
        <v>8.0585100000000001</v>
      </c>
      <c r="AL53">
        <v>0</v>
      </c>
      <c r="AM53">
        <v>0</v>
      </c>
      <c r="AN53">
        <v>0.59302999999999995</v>
      </c>
      <c r="AO53">
        <v>0.36079680000000003</v>
      </c>
      <c r="AP53">
        <v>3.7337524114967038</v>
      </c>
      <c r="AQ53">
        <v>0</v>
      </c>
      <c r="AR53">
        <v>2.7096000000000009</v>
      </c>
      <c r="AS53">
        <v>2.8889000000000005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715.80769056396127</v>
      </c>
      <c r="DN53">
        <v>14.992801751754779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4.6753631083250049</v>
      </c>
      <c r="L54">
        <v>458.00663483598936</v>
      </c>
      <c r="M54">
        <v>28.225744800449686</v>
      </c>
      <c r="N54">
        <v>17.400000000000002</v>
      </c>
      <c r="O54">
        <v>0</v>
      </c>
      <c r="P54">
        <v>30.143240682248891</v>
      </c>
      <c r="Q54">
        <v>0</v>
      </c>
      <c r="R54">
        <v>13.009126459627328</v>
      </c>
      <c r="S54">
        <v>0</v>
      </c>
      <c r="T54">
        <v>0</v>
      </c>
      <c r="U54">
        <v>64.240774303497332</v>
      </c>
      <c r="V54">
        <v>1.8208837450883029</v>
      </c>
      <c r="W54">
        <v>8.8245218811289554</v>
      </c>
      <c r="X54">
        <v>30.171299826461929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5.0553983999999996</v>
      </c>
      <c r="AF54">
        <v>2.7225000000000001</v>
      </c>
      <c r="AG54">
        <v>6.1600531199999997</v>
      </c>
      <c r="AH54">
        <v>0</v>
      </c>
      <c r="AI54">
        <v>0</v>
      </c>
      <c r="AJ54">
        <v>0</v>
      </c>
      <c r="AK54">
        <v>8.0585100000000001</v>
      </c>
      <c r="AL54">
        <v>0</v>
      </c>
      <c r="AM54">
        <v>0</v>
      </c>
      <c r="AN54">
        <v>0.59302999999999995</v>
      </c>
      <c r="AO54">
        <v>0.36079680000000003</v>
      </c>
      <c r="AP54">
        <v>1.5721062785249278</v>
      </c>
      <c r="AQ54">
        <v>0</v>
      </c>
      <c r="AR54">
        <v>15.241500000000002</v>
      </c>
      <c r="AS54">
        <v>3.3016000000000001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685.62682676372867</v>
      </c>
      <c r="DN54">
        <v>13.956257477612933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4.8406502714941082</v>
      </c>
      <c r="L55">
        <v>365.0068754760091</v>
      </c>
      <c r="M55">
        <v>28.225744800449686</v>
      </c>
      <c r="N55">
        <v>17.400000000000002</v>
      </c>
      <c r="O55">
        <v>0</v>
      </c>
      <c r="P55">
        <v>30.143240682248891</v>
      </c>
      <c r="Q55">
        <v>0</v>
      </c>
      <c r="R55">
        <v>13.452046776011159</v>
      </c>
      <c r="S55">
        <v>0</v>
      </c>
      <c r="T55">
        <v>0</v>
      </c>
      <c r="U55">
        <v>64.240774303497332</v>
      </c>
      <c r="V55">
        <v>1.8825610759824147</v>
      </c>
      <c r="W55">
        <v>8.8245218811289554</v>
      </c>
      <c r="X55">
        <v>30.171299826461929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5.0553983999999996</v>
      </c>
      <c r="AF55">
        <v>2.7225000000000001</v>
      </c>
      <c r="AG55">
        <v>6.1600531199999997</v>
      </c>
      <c r="AH55">
        <v>0</v>
      </c>
      <c r="AI55">
        <v>0</v>
      </c>
      <c r="AJ55">
        <v>0</v>
      </c>
      <c r="AK55">
        <v>8.0585100000000001</v>
      </c>
      <c r="AL55">
        <v>0</v>
      </c>
      <c r="AM55">
        <v>0</v>
      </c>
      <c r="AN55">
        <v>0.59302999999999995</v>
      </c>
      <c r="AO55">
        <v>0.36079680000000003</v>
      </c>
      <c r="AP55">
        <v>1.5721062785249278</v>
      </c>
      <c r="AQ55">
        <v>0</v>
      </c>
      <c r="AR55">
        <v>15.241500000000002</v>
      </c>
      <c r="AS55">
        <v>9.7859422772821887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602.78011633857329</v>
      </c>
      <c r="DN55">
        <v>10.9574356305172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4.6752904215091071</v>
      </c>
      <c r="L56">
        <v>318.00684798829133</v>
      </c>
      <c r="M56">
        <v>28.225744800449686</v>
      </c>
      <c r="N56">
        <v>17.400000000000002</v>
      </c>
      <c r="O56">
        <v>0</v>
      </c>
      <c r="P56">
        <v>30.143240682248891</v>
      </c>
      <c r="Q56">
        <v>0</v>
      </c>
      <c r="R56">
        <v>13.00931144578313</v>
      </c>
      <c r="S56">
        <v>0</v>
      </c>
      <c r="T56">
        <v>0</v>
      </c>
      <c r="U56">
        <v>64.240774303497332</v>
      </c>
      <c r="V56">
        <v>1.8825610759824147</v>
      </c>
      <c r="W56">
        <v>8.8245218811289554</v>
      </c>
      <c r="X56">
        <v>30.171299826461929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5.0553983999999996</v>
      </c>
      <c r="AF56">
        <v>2.7225000000000001</v>
      </c>
      <c r="AG56">
        <v>6.1600531199999997</v>
      </c>
      <c r="AH56">
        <v>0</v>
      </c>
      <c r="AI56">
        <v>0</v>
      </c>
      <c r="AJ56">
        <v>0</v>
      </c>
      <c r="AK56">
        <v>8.0585100000000001</v>
      </c>
      <c r="AL56">
        <v>0</v>
      </c>
      <c r="AM56">
        <v>0</v>
      </c>
      <c r="AN56">
        <v>0.59302999999999995</v>
      </c>
      <c r="AO56">
        <v>0.36079680000000003</v>
      </c>
      <c r="AP56">
        <v>1.5721062785249278</v>
      </c>
      <c r="AQ56">
        <v>0</v>
      </c>
      <c r="AR56">
        <v>2.7096000000000009</v>
      </c>
      <c r="AS56">
        <v>9.7859422772821887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544.63674251888006</v>
      </c>
      <c r="DN56">
        <v>8.960786782279742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4.6752904215091071</v>
      </c>
      <c r="L57">
        <v>354.00630446694151</v>
      </c>
      <c r="M57">
        <v>28.225744800449686</v>
      </c>
      <c r="N57">
        <v>17.400000000000002</v>
      </c>
      <c r="O57">
        <v>0</v>
      </c>
      <c r="P57">
        <v>30.143240682248891</v>
      </c>
      <c r="Q57">
        <v>0</v>
      </c>
      <c r="R57">
        <v>13.00931144578313</v>
      </c>
      <c r="S57">
        <v>0</v>
      </c>
      <c r="T57">
        <v>0</v>
      </c>
      <c r="U57">
        <v>64.240774303497332</v>
      </c>
      <c r="V57">
        <v>1.8825610759824147</v>
      </c>
      <c r="W57">
        <v>8.8245218811289554</v>
      </c>
      <c r="X57">
        <v>30.171299826461929</v>
      </c>
      <c r="Y57">
        <v>0</v>
      </c>
      <c r="Z57">
        <v>2.0007000000000001</v>
      </c>
      <c r="AA57">
        <v>0</v>
      </c>
      <c r="AB57">
        <v>0</v>
      </c>
      <c r="AC57">
        <v>0</v>
      </c>
      <c r="AD57">
        <v>0</v>
      </c>
      <c r="AE57">
        <v>5.0553983999999996</v>
      </c>
      <c r="AF57">
        <v>2.7225000000000001</v>
      </c>
      <c r="AG57">
        <v>6.1600531199999997</v>
      </c>
      <c r="AH57">
        <v>0</v>
      </c>
      <c r="AI57">
        <v>0</v>
      </c>
      <c r="AJ57">
        <v>0</v>
      </c>
      <c r="AK57">
        <v>8.0585100000000001</v>
      </c>
      <c r="AL57">
        <v>0</v>
      </c>
      <c r="AM57">
        <v>0</v>
      </c>
      <c r="AN57">
        <v>0.59302999999999995</v>
      </c>
      <c r="AO57">
        <v>0.36079680000000003</v>
      </c>
      <c r="AP57">
        <v>1.5721062785249278</v>
      </c>
      <c r="AQ57">
        <v>0</v>
      </c>
      <c r="AR57">
        <v>2.7096000000000009</v>
      </c>
      <c r="AS57">
        <v>9.7859422772821887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581.37529366743911</v>
      </c>
      <c r="DN57">
        <v>10.222392112370924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4.6752904215091071</v>
      </c>
      <c r="L58">
        <v>396.00678391959798</v>
      </c>
      <c r="M58">
        <v>28.225744800449686</v>
      </c>
      <c r="N58">
        <v>17.400000000000002</v>
      </c>
      <c r="O58">
        <v>0</v>
      </c>
      <c r="P58">
        <v>30.143240682248891</v>
      </c>
      <c r="Q58">
        <v>0</v>
      </c>
      <c r="R58">
        <v>13.00931144578313</v>
      </c>
      <c r="S58">
        <v>0</v>
      </c>
      <c r="T58">
        <v>0</v>
      </c>
      <c r="U58">
        <v>64.240774303497332</v>
      </c>
      <c r="V58">
        <v>1.8825610759824147</v>
      </c>
      <c r="W58">
        <v>8.8245218811289554</v>
      </c>
      <c r="X58">
        <v>30.171299826461929</v>
      </c>
      <c r="Y58">
        <v>0</v>
      </c>
      <c r="Z58">
        <v>2.0007000000000001</v>
      </c>
      <c r="AA58">
        <v>0</v>
      </c>
      <c r="AB58">
        <v>0</v>
      </c>
      <c r="AC58">
        <v>0</v>
      </c>
      <c r="AD58">
        <v>0</v>
      </c>
      <c r="AE58">
        <v>5.0553983999999996</v>
      </c>
      <c r="AF58">
        <v>2.7225000000000001</v>
      </c>
      <c r="AG58">
        <v>6.1600531199999997</v>
      </c>
      <c r="AH58">
        <v>0</v>
      </c>
      <c r="AI58">
        <v>0</v>
      </c>
      <c r="AJ58">
        <v>0</v>
      </c>
      <c r="AK58">
        <v>8.0585100000000001</v>
      </c>
      <c r="AL58">
        <v>0</v>
      </c>
      <c r="AM58">
        <v>0</v>
      </c>
      <c r="AN58">
        <v>0.59302999999999995</v>
      </c>
      <c r="AO58">
        <v>0.36079680000000003</v>
      </c>
      <c r="AP58">
        <v>1.5721062785249278</v>
      </c>
      <c r="AQ58">
        <v>0</v>
      </c>
      <c r="AR58">
        <v>2.7096000000000009</v>
      </c>
      <c r="AS58">
        <v>9.7859422772821887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621.9813572022673</v>
      </c>
      <c r="DN58">
        <v>11.616808030199136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4.6752904215091071</v>
      </c>
      <c r="L59">
        <v>438.00626628199882</v>
      </c>
      <c r="M59">
        <v>28.225744800449686</v>
      </c>
      <c r="N59">
        <v>17.400000000000002</v>
      </c>
      <c r="O59">
        <v>0</v>
      </c>
      <c r="P59">
        <v>30.143240682248891</v>
      </c>
      <c r="Q59">
        <v>0</v>
      </c>
      <c r="R59">
        <v>13.00931144578313</v>
      </c>
      <c r="S59">
        <v>0</v>
      </c>
      <c r="T59">
        <v>0</v>
      </c>
      <c r="U59">
        <v>64.240774303497332</v>
      </c>
      <c r="V59">
        <v>6.5795692188064345</v>
      </c>
      <c r="W59">
        <v>13.870547003659654</v>
      </c>
      <c r="X59">
        <v>30.171299826461929</v>
      </c>
      <c r="Y59">
        <v>0</v>
      </c>
      <c r="Z59">
        <v>2.0007000000000001</v>
      </c>
      <c r="AA59">
        <v>0</v>
      </c>
      <c r="AB59">
        <v>0</v>
      </c>
      <c r="AC59">
        <v>0</v>
      </c>
      <c r="AD59">
        <v>0</v>
      </c>
      <c r="AE59">
        <v>5.0553983999999996</v>
      </c>
      <c r="AF59">
        <v>2.7225000000000001</v>
      </c>
      <c r="AG59">
        <v>6.1600531199999997</v>
      </c>
      <c r="AH59">
        <v>6.9729600000000023</v>
      </c>
      <c r="AI59">
        <v>0</v>
      </c>
      <c r="AJ59">
        <v>0</v>
      </c>
      <c r="AK59">
        <v>8.0585100000000001</v>
      </c>
      <c r="AL59">
        <v>0</v>
      </c>
      <c r="AM59">
        <v>0</v>
      </c>
      <c r="AN59">
        <v>0.59302999999999995</v>
      </c>
      <c r="AO59">
        <v>0.36079680000000003</v>
      </c>
      <c r="AP59">
        <v>1.5721062785249278</v>
      </c>
      <c r="AQ59">
        <v>0</v>
      </c>
      <c r="AR59">
        <v>1.3548000000000004</v>
      </c>
      <c r="AS59">
        <v>3.3016000000000001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661.74985229902268</v>
      </c>
      <c r="DN59">
        <v>22.724646283917352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4.6752904215091071</v>
      </c>
      <c r="L60">
        <v>458.00663483598936</v>
      </c>
      <c r="M60">
        <v>28.225744800449686</v>
      </c>
      <c r="N60">
        <v>17.400000000000002</v>
      </c>
      <c r="O60">
        <v>0</v>
      </c>
      <c r="P60">
        <v>30.143240682248891</v>
      </c>
      <c r="Q60">
        <v>0</v>
      </c>
      <c r="R60">
        <v>13.00931144578313</v>
      </c>
      <c r="S60">
        <v>0</v>
      </c>
      <c r="T60">
        <v>0</v>
      </c>
      <c r="U60">
        <v>64.240774303497332</v>
      </c>
      <c r="V60">
        <v>6.5795692188064345</v>
      </c>
      <c r="W60">
        <v>12.503511649484537</v>
      </c>
      <c r="X60">
        <v>30.171299826461929</v>
      </c>
      <c r="Y60">
        <v>0</v>
      </c>
      <c r="Z60">
        <v>2.0007000000000001</v>
      </c>
      <c r="AA60">
        <v>0</v>
      </c>
      <c r="AB60">
        <v>0</v>
      </c>
      <c r="AC60">
        <v>0</v>
      </c>
      <c r="AD60">
        <v>0</v>
      </c>
      <c r="AE60">
        <v>5.0553983999999996</v>
      </c>
      <c r="AF60">
        <v>2.7225000000000001</v>
      </c>
      <c r="AG60">
        <v>6.1600531199999997</v>
      </c>
      <c r="AH60">
        <v>6.9729600000000023</v>
      </c>
      <c r="AI60">
        <v>0</v>
      </c>
      <c r="AJ60">
        <v>0</v>
      </c>
      <c r="AK60">
        <v>8.0585100000000001</v>
      </c>
      <c r="AL60">
        <v>0</v>
      </c>
      <c r="AM60">
        <v>0</v>
      </c>
      <c r="AN60">
        <v>0.59302999999999995</v>
      </c>
      <c r="AO60">
        <v>0.36079680000000003</v>
      </c>
      <c r="AP60">
        <v>1.5721062785249278</v>
      </c>
      <c r="AQ60">
        <v>0</v>
      </c>
      <c r="AR60">
        <v>1.3548000000000004</v>
      </c>
      <c r="AS60">
        <v>2.8889000000000005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680.68691839928158</v>
      </c>
      <c r="DN60">
        <v>22.008213383473763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4.6752904215091071</v>
      </c>
      <c r="L61">
        <v>490.00683729965999</v>
      </c>
      <c r="M61">
        <v>28.225744800449686</v>
      </c>
      <c r="N61">
        <v>17.400000000000002</v>
      </c>
      <c r="O61">
        <v>0</v>
      </c>
      <c r="P61">
        <v>30.143240682248891</v>
      </c>
      <c r="Q61">
        <v>0</v>
      </c>
      <c r="R61">
        <v>13.00931144578313</v>
      </c>
      <c r="S61">
        <v>0</v>
      </c>
      <c r="T61">
        <v>0</v>
      </c>
      <c r="U61">
        <v>64.240774303497332</v>
      </c>
      <c r="V61">
        <v>6.5795692188064345</v>
      </c>
      <c r="W61">
        <v>13.870547003659654</v>
      </c>
      <c r="X61">
        <v>30.171299826461929</v>
      </c>
      <c r="Y61">
        <v>0</v>
      </c>
      <c r="Z61">
        <v>2.0007000000000001</v>
      </c>
      <c r="AA61">
        <v>0</v>
      </c>
      <c r="AB61">
        <v>0</v>
      </c>
      <c r="AC61">
        <v>0</v>
      </c>
      <c r="AD61">
        <v>0</v>
      </c>
      <c r="AE61">
        <v>5.0553983999999996</v>
      </c>
      <c r="AF61">
        <v>2.7225000000000001</v>
      </c>
      <c r="AG61">
        <v>6.1600531199999997</v>
      </c>
      <c r="AH61">
        <v>6.9729600000000023</v>
      </c>
      <c r="AI61">
        <v>0</v>
      </c>
      <c r="AJ61">
        <v>0</v>
      </c>
      <c r="AK61">
        <v>8.0585100000000001</v>
      </c>
      <c r="AL61">
        <v>0</v>
      </c>
      <c r="AM61">
        <v>0</v>
      </c>
      <c r="AN61">
        <v>0.59302999999999995</v>
      </c>
      <c r="AO61">
        <v>0.36079680000000003</v>
      </c>
      <c r="AP61">
        <v>3.7337524114967038</v>
      </c>
      <c r="AQ61">
        <v>0</v>
      </c>
      <c r="AR61">
        <v>4.0644000000000009</v>
      </c>
      <c r="AS61">
        <v>2.8889000000000005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716.33440012738822</v>
      </c>
      <c r="DN61">
        <v>24.599215606184618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4.6752904215091071</v>
      </c>
      <c r="L62">
        <v>521.00676815611689</v>
      </c>
      <c r="M62">
        <v>28.225744800449686</v>
      </c>
      <c r="N62">
        <v>17.400000000000002</v>
      </c>
      <c r="O62">
        <v>0</v>
      </c>
      <c r="P62">
        <v>30.143240682248891</v>
      </c>
      <c r="Q62">
        <v>0</v>
      </c>
      <c r="R62">
        <v>13.00931144578313</v>
      </c>
      <c r="S62">
        <v>0</v>
      </c>
      <c r="T62">
        <v>0</v>
      </c>
      <c r="U62">
        <v>64.240774303497332</v>
      </c>
      <c r="V62">
        <v>6.5795692188064345</v>
      </c>
      <c r="W62">
        <v>13.870547003659654</v>
      </c>
      <c r="X62">
        <v>30.171299826461929</v>
      </c>
      <c r="Y62">
        <v>0</v>
      </c>
      <c r="Z62">
        <v>2.0007000000000001</v>
      </c>
      <c r="AA62">
        <v>0</v>
      </c>
      <c r="AB62">
        <v>0</v>
      </c>
      <c r="AC62">
        <v>0</v>
      </c>
      <c r="AD62">
        <v>0</v>
      </c>
      <c r="AE62">
        <v>5.0553983999999996</v>
      </c>
      <c r="AF62">
        <v>2.7225000000000001</v>
      </c>
      <c r="AG62">
        <v>6.1600531199999997</v>
      </c>
      <c r="AH62">
        <v>6.9729600000000023</v>
      </c>
      <c r="AI62">
        <v>0</v>
      </c>
      <c r="AJ62">
        <v>0</v>
      </c>
      <c r="AK62">
        <v>8.0585100000000001</v>
      </c>
      <c r="AL62">
        <v>0</v>
      </c>
      <c r="AM62">
        <v>0</v>
      </c>
      <c r="AN62">
        <v>0.59302999999999995</v>
      </c>
      <c r="AO62">
        <v>0.36079680000000003</v>
      </c>
      <c r="AP62">
        <v>3.7337524114967038</v>
      </c>
      <c r="AQ62">
        <v>4.7745099999999994</v>
      </c>
      <c r="AR62">
        <v>4.0644000000000009</v>
      </c>
      <c r="AS62">
        <v>2.8889000000000005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750.9211296087758</v>
      </c>
      <c r="DN62">
        <v>25.786926981253949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4.6753631083250049</v>
      </c>
      <c r="L63">
        <v>521.0055635299633</v>
      </c>
      <c r="M63">
        <v>28.225744800449686</v>
      </c>
      <c r="N63">
        <v>17.400000000000002</v>
      </c>
      <c r="O63">
        <v>0</v>
      </c>
      <c r="P63">
        <v>30.143240682248891</v>
      </c>
      <c r="Q63">
        <v>0</v>
      </c>
      <c r="R63">
        <v>13.009693700414735</v>
      </c>
      <c r="S63">
        <v>0</v>
      </c>
      <c r="T63">
        <v>0</v>
      </c>
      <c r="U63">
        <v>64.240774303497332</v>
      </c>
      <c r="V63">
        <v>6.3623192365269476</v>
      </c>
      <c r="W63">
        <v>13.870547003659654</v>
      </c>
      <c r="X63">
        <v>30.171299826461929</v>
      </c>
      <c r="Y63">
        <v>0</v>
      </c>
      <c r="Z63">
        <v>2.0007000000000001</v>
      </c>
      <c r="AA63">
        <v>0</v>
      </c>
      <c r="AB63">
        <v>0</v>
      </c>
      <c r="AC63">
        <v>0</v>
      </c>
      <c r="AD63">
        <v>0</v>
      </c>
      <c r="AE63">
        <v>5.0553983999999996</v>
      </c>
      <c r="AF63">
        <v>2.7225000000000001</v>
      </c>
      <c r="AG63">
        <v>6.1600531199999997</v>
      </c>
      <c r="AH63">
        <v>6.9729600000000023</v>
      </c>
      <c r="AI63">
        <v>0</v>
      </c>
      <c r="AJ63">
        <v>0</v>
      </c>
      <c r="AK63">
        <v>8.0585100000000001</v>
      </c>
      <c r="AL63">
        <v>0</v>
      </c>
      <c r="AM63">
        <v>0</v>
      </c>
      <c r="AN63">
        <v>0.59302999999999995</v>
      </c>
      <c r="AO63">
        <v>0.36079680000000003</v>
      </c>
      <c r="AP63">
        <v>3.7337524114967038</v>
      </c>
      <c r="AQ63">
        <v>4.7745099999999994</v>
      </c>
      <c r="AR63">
        <v>4.0644000000000009</v>
      </c>
      <c r="AS63">
        <v>2.8889000000000005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750.71036796491887</v>
      </c>
      <c r="DN63">
        <v>25.779688958125092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4.6753631083250049</v>
      </c>
      <c r="L64">
        <v>573.00523165266543</v>
      </c>
      <c r="M64">
        <v>28.225744800449686</v>
      </c>
      <c r="N64">
        <v>17.400000000000002</v>
      </c>
      <c r="O64">
        <v>0</v>
      </c>
      <c r="P64">
        <v>30.143240682248891</v>
      </c>
      <c r="Q64">
        <v>0</v>
      </c>
      <c r="R64">
        <v>13.00969646255184</v>
      </c>
      <c r="S64">
        <v>0</v>
      </c>
      <c r="T64">
        <v>0</v>
      </c>
      <c r="U64">
        <v>64.240774303497332</v>
      </c>
      <c r="V64">
        <v>6.3623192365269476</v>
      </c>
      <c r="W64">
        <v>13.870547003659654</v>
      </c>
      <c r="X64">
        <v>30.171299826461929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5.0553983999999996</v>
      </c>
      <c r="AF64">
        <v>2.7225000000000001</v>
      </c>
      <c r="AG64">
        <v>6.1600531199999997</v>
      </c>
      <c r="AH64">
        <v>6.9729600000000023</v>
      </c>
      <c r="AI64">
        <v>0</v>
      </c>
      <c r="AJ64">
        <v>0</v>
      </c>
      <c r="AK64">
        <v>8.0585100000000001</v>
      </c>
      <c r="AL64">
        <v>0</v>
      </c>
      <c r="AM64">
        <v>0</v>
      </c>
      <c r="AN64">
        <v>0.59302999999999995</v>
      </c>
      <c r="AO64">
        <v>0.36079680000000003</v>
      </c>
      <c r="AP64">
        <v>1.5721062785249278</v>
      </c>
      <c r="AQ64">
        <v>4.7745099999999994</v>
      </c>
      <c r="AR64">
        <v>4.0644000000000009</v>
      </c>
      <c r="AS64">
        <v>2.8889000000000005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796.95962032418333</v>
      </c>
      <c r="DN64">
        <v>27.367761350728163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4.6753631083250049</v>
      </c>
      <c r="L65">
        <v>573.00523165266543</v>
      </c>
      <c r="M65">
        <v>28.225744800449686</v>
      </c>
      <c r="N65">
        <v>17.400000000000002</v>
      </c>
      <c r="O65">
        <v>0</v>
      </c>
      <c r="P65">
        <v>30.143240682248891</v>
      </c>
      <c r="Q65">
        <v>0</v>
      </c>
      <c r="R65">
        <v>13.00969646255184</v>
      </c>
      <c r="S65">
        <v>0</v>
      </c>
      <c r="T65">
        <v>0</v>
      </c>
      <c r="U65">
        <v>64.240774303497332</v>
      </c>
      <c r="V65">
        <v>6.3623192365269476</v>
      </c>
      <c r="W65">
        <v>13.870547003659654</v>
      </c>
      <c r="X65">
        <v>30.171299826461929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5.0553983999999996</v>
      </c>
      <c r="AF65">
        <v>2.7225000000000001</v>
      </c>
      <c r="AG65">
        <v>6.1600531199999997</v>
      </c>
      <c r="AH65">
        <v>6.9729600000000023</v>
      </c>
      <c r="AI65">
        <v>0</v>
      </c>
      <c r="AJ65">
        <v>0</v>
      </c>
      <c r="AK65">
        <v>8.0585100000000001</v>
      </c>
      <c r="AL65">
        <v>0</v>
      </c>
      <c r="AM65">
        <v>0</v>
      </c>
      <c r="AN65">
        <v>0.59302999999999995</v>
      </c>
      <c r="AO65">
        <v>0.36079680000000003</v>
      </c>
      <c r="AP65">
        <v>1.5721062785249278</v>
      </c>
      <c r="AQ65">
        <v>9.5490199999999987</v>
      </c>
      <c r="AR65">
        <v>4.0644000000000009</v>
      </c>
      <c r="AS65">
        <v>2.8889000000000005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801.57561665354854</v>
      </c>
      <c r="DN65">
        <v>27.526275021363084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4.6753631083250049</v>
      </c>
      <c r="L66">
        <v>563.00496525378355</v>
      </c>
      <c r="M66">
        <v>28.225744800449686</v>
      </c>
      <c r="N66">
        <v>17.400000000000002</v>
      </c>
      <c r="O66">
        <v>0</v>
      </c>
      <c r="P66">
        <v>30.143240682248891</v>
      </c>
      <c r="Q66">
        <v>0</v>
      </c>
      <c r="R66">
        <v>13.00969646255184</v>
      </c>
      <c r="S66">
        <v>0</v>
      </c>
      <c r="T66">
        <v>0</v>
      </c>
      <c r="U66">
        <v>64.240774303497332</v>
      </c>
      <c r="V66">
        <v>6.3623192365269476</v>
      </c>
      <c r="W66">
        <v>13.870547003659654</v>
      </c>
      <c r="X66">
        <v>30.171299826461929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5.0553983999999996</v>
      </c>
      <c r="AF66">
        <v>2.7225000000000001</v>
      </c>
      <c r="AG66">
        <v>6.1600531199999997</v>
      </c>
      <c r="AH66">
        <v>6.9729600000000023</v>
      </c>
      <c r="AI66">
        <v>0</v>
      </c>
      <c r="AJ66">
        <v>0</v>
      </c>
      <c r="AK66">
        <v>8.0585100000000001</v>
      </c>
      <c r="AL66">
        <v>0</v>
      </c>
      <c r="AM66">
        <v>0</v>
      </c>
      <c r="AN66">
        <v>0.59302999999999995</v>
      </c>
      <c r="AO66">
        <v>0.36079680000000003</v>
      </c>
      <c r="AP66">
        <v>1.5721062785249278</v>
      </c>
      <c r="AQ66">
        <v>9.5490199999999987</v>
      </c>
      <c r="AR66">
        <v>4.0644000000000009</v>
      </c>
      <c r="AS66">
        <v>2.8889000000000005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791.90735909853095</v>
      </c>
      <c r="DN66">
        <v>27.194266177498797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4.6370872372199194</v>
      </c>
      <c r="L67">
        <v>578.50443132690395</v>
      </c>
      <c r="M67">
        <v>28.225744800449686</v>
      </c>
      <c r="N67">
        <v>17.400000000000002</v>
      </c>
      <c r="O67">
        <v>0</v>
      </c>
      <c r="P67">
        <v>30.143240682248891</v>
      </c>
      <c r="Q67">
        <v>3.0607013471502591</v>
      </c>
      <c r="R67">
        <v>13.010339733593559</v>
      </c>
      <c r="S67">
        <v>8.1003851548412396</v>
      </c>
      <c r="T67">
        <v>0</v>
      </c>
      <c r="U67">
        <v>64.240774303497332</v>
      </c>
      <c r="V67">
        <v>6.3623192365269476</v>
      </c>
      <c r="W67">
        <v>13.870547003659654</v>
      </c>
      <c r="X67">
        <v>30.171299826461929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5.0553983999999996</v>
      </c>
      <c r="AF67">
        <v>2.7225000000000001</v>
      </c>
      <c r="AG67">
        <v>6.1600531199999997</v>
      </c>
      <c r="AH67">
        <v>6.9729600000000023</v>
      </c>
      <c r="AI67">
        <v>0</v>
      </c>
      <c r="AJ67">
        <v>0</v>
      </c>
      <c r="AK67">
        <v>8.0585100000000001</v>
      </c>
      <c r="AL67">
        <v>0</v>
      </c>
      <c r="AM67">
        <v>0</v>
      </c>
      <c r="AN67">
        <v>0.59302999999999995</v>
      </c>
      <c r="AO67">
        <v>0.36079680000000003</v>
      </c>
      <c r="AP67">
        <v>1.7686195633405442</v>
      </c>
      <c r="AQ67">
        <v>14.32353</v>
      </c>
      <c r="AR67">
        <v>1.6935000000000004</v>
      </c>
      <c r="AS67">
        <v>2.8889000000000005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820.19731085677176</v>
      </c>
      <c r="DN67">
        <v>28.127357679122021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4.6614487462560383</v>
      </c>
      <c r="L68">
        <v>578.50443132690395</v>
      </c>
      <c r="M68">
        <v>28.225744800449686</v>
      </c>
      <c r="N68">
        <v>17.400000000000002</v>
      </c>
      <c r="O68">
        <v>0</v>
      </c>
      <c r="P68">
        <v>30.143240682248891</v>
      </c>
      <c r="Q68">
        <v>3.0618840579710143</v>
      </c>
      <c r="R68">
        <v>12.709576398474738</v>
      </c>
      <c r="S68">
        <v>5.119329325794074</v>
      </c>
      <c r="T68">
        <v>0</v>
      </c>
      <c r="U68">
        <v>64.240774303497332</v>
      </c>
      <c r="V68">
        <v>6.3623192365269476</v>
      </c>
      <c r="W68">
        <v>13.870547003659654</v>
      </c>
      <c r="X68">
        <v>30.171299826461929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5.0553983999999996</v>
      </c>
      <c r="AF68">
        <v>2.7225000000000001</v>
      </c>
      <c r="AG68">
        <v>6.1600531199999997</v>
      </c>
      <c r="AH68">
        <v>6.9729600000000023</v>
      </c>
      <c r="AI68">
        <v>0</v>
      </c>
      <c r="AJ68">
        <v>0</v>
      </c>
      <c r="AK68">
        <v>8.0585100000000001</v>
      </c>
      <c r="AL68">
        <v>0</v>
      </c>
      <c r="AM68">
        <v>0</v>
      </c>
      <c r="AN68">
        <v>0.59302999999999995</v>
      </c>
      <c r="AO68">
        <v>0.36079680000000003</v>
      </c>
      <c r="AP68">
        <v>1.7686195633405442</v>
      </c>
      <c r="AQ68">
        <v>14.32353</v>
      </c>
      <c r="AR68">
        <v>1.6935000000000004</v>
      </c>
      <c r="AS68">
        <v>2.8889000000000005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820.20089349026296</v>
      </c>
      <c r="DN68">
        <v>24.867500101321738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4.6614487462560383</v>
      </c>
      <c r="L69">
        <v>578.50443132690395</v>
      </c>
      <c r="M69">
        <v>28.225744800449686</v>
      </c>
      <c r="N69">
        <v>17.400000000000002</v>
      </c>
      <c r="O69">
        <v>0</v>
      </c>
      <c r="P69">
        <v>30.968020159000108</v>
      </c>
      <c r="Q69">
        <v>3.0618840579710143</v>
      </c>
      <c r="R69">
        <v>12.709576398474738</v>
      </c>
      <c r="S69">
        <v>7.8318244403910118</v>
      </c>
      <c r="T69">
        <v>0</v>
      </c>
      <c r="U69">
        <v>64.240774303497332</v>
      </c>
      <c r="V69">
        <v>6.3623192365269476</v>
      </c>
      <c r="W69">
        <v>13.870547003659654</v>
      </c>
      <c r="X69">
        <v>30.171299826461929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5.0553983999999996</v>
      </c>
      <c r="AF69">
        <v>2.7225000000000001</v>
      </c>
      <c r="AG69">
        <v>6.1600531199999997</v>
      </c>
      <c r="AH69">
        <v>6.9729600000000023</v>
      </c>
      <c r="AI69">
        <v>0</v>
      </c>
      <c r="AJ69">
        <v>0</v>
      </c>
      <c r="AK69">
        <v>8.0585100000000001</v>
      </c>
      <c r="AL69">
        <v>0</v>
      </c>
      <c r="AM69">
        <v>0</v>
      </c>
      <c r="AN69">
        <v>0.59302999999999995</v>
      </c>
      <c r="AO69">
        <v>0.36079680000000003</v>
      </c>
      <c r="AP69">
        <v>1.7686195633405442</v>
      </c>
      <c r="AQ69">
        <v>19.098039999999997</v>
      </c>
      <c r="AR69">
        <v>1.6935000000000004</v>
      </c>
      <c r="AS69">
        <v>2.8889000000000005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825.61312514165695</v>
      </c>
      <c r="DN69">
        <v>27.767053041275872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4.6614487462560383</v>
      </c>
      <c r="L70">
        <v>578.50443132690395</v>
      </c>
      <c r="M70">
        <v>28.225744800449686</v>
      </c>
      <c r="N70">
        <v>17.400000000000002</v>
      </c>
      <c r="O70">
        <v>0</v>
      </c>
      <c r="P70">
        <v>31.704722032032031</v>
      </c>
      <c r="Q70">
        <v>0.81220616462142836</v>
      </c>
      <c r="R70">
        <v>12.709576398474738</v>
      </c>
      <c r="S70">
        <v>7.8318244403910118</v>
      </c>
      <c r="T70">
        <v>0</v>
      </c>
      <c r="U70">
        <v>64.240774303497332</v>
      </c>
      <c r="V70">
        <v>6.3623192365269476</v>
      </c>
      <c r="W70">
        <v>13.870547003659654</v>
      </c>
      <c r="X70">
        <v>30.171299826461929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5.0553983999999996</v>
      </c>
      <c r="AF70">
        <v>2.7225000000000001</v>
      </c>
      <c r="AG70">
        <v>6.1600531199999997</v>
      </c>
      <c r="AH70">
        <v>6.9729600000000023</v>
      </c>
      <c r="AI70">
        <v>0</v>
      </c>
      <c r="AJ70">
        <v>0</v>
      </c>
      <c r="AK70">
        <v>8.0585100000000001</v>
      </c>
      <c r="AL70">
        <v>0</v>
      </c>
      <c r="AM70">
        <v>0</v>
      </c>
      <c r="AN70">
        <v>0.59302999999999995</v>
      </c>
      <c r="AO70">
        <v>0.36079680000000003</v>
      </c>
      <c r="AP70">
        <v>1.7686195633405442</v>
      </c>
      <c r="AQ70">
        <v>19.098039999999997</v>
      </c>
      <c r="AR70">
        <v>1.6935000000000004</v>
      </c>
      <c r="AS70">
        <v>2.8889000000000005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826.32735381924044</v>
      </c>
      <c r="DN70">
        <v>25.539848343374629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4.6614487462560383</v>
      </c>
      <c r="L71">
        <v>578.50443132690395</v>
      </c>
      <c r="M71">
        <v>28.225744800449686</v>
      </c>
      <c r="N71">
        <v>17.400000000000002</v>
      </c>
      <c r="O71">
        <v>0</v>
      </c>
      <c r="P71">
        <v>31.748275862068965</v>
      </c>
      <c r="Q71">
        <v>1.9523300330033004</v>
      </c>
      <c r="R71">
        <v>12.709576398474738</v>
      </c>
      <c r="S71">
        <v>6.2563867959475106</v>
      </c>
      <c r="T71">
        <v>0</v>
      </c>
      <c r="U71">
        <v>64.240774303497332</v>
      </c>
      <c r="V71">
        <v>6.3623192365269476</v>
      </c>
      <c r="W71">
        <v>13.870547003659654</v>
      </c>
      <c r="X71">
        <v>30.171299826461929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5.0553983999999996</v>
      </c>
      <c r="AF71">
        <v>2.7225000000000001</v>
      </c>
      <c r="AG71">
        <v>6.1600531199999997</v>
      </c>
      <c r="AH71">
        <v>6.9729600000000023</v>
      </c>
      <c r="AI71">
        <v>0</v>
      </c>
      <c r="AJ71">
        <v>0</v>
      </c>
      <c r="AK71">
        <v>8.0585100000000001</v>
      </c>
      <c r="AL71">
        <v>0</v>
      </c>
      <c r="AM71">
        <v>0</v>
      </c>
      <c r="AN71">
        <v>0.59302999999999995</v>
      </c>
      <c r="AO71">
        <v>0.36079680000000003</v>
      </c>
      <c r="AP71">
        <v>1.7686195633405442</v>
      </c>
      <c r="AQ71">
        <v>19.098039999999997</v>
      </c>
      <c r="AR71">
        <v>1.6935000000000004</v>
      </c>
      <c r="AS71">
        <v>2.8889000000000005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826.36801830395473</v>
      </c>
      <c r="DN71">
        <v>25.107423912635696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4.6614487462560383</v>
      </c>
      <c r="L72">
        <v>578.50443132690395</v>
      </c>
      <c r="M72">
        <v>28.225744800449686</v>
      </c>
      <c r="N72">
        <v>17.400000000000002</v>
      </c>
      <c r="O72">
        <v>0</v>
      </c>
      <c r="P72">
        <v>31.748275862068965</v>
      </c>
      <c r="Q72">
        <v>1.9523300330033004</v>
      </c>
      <c r="R72">
        <v>12.709576398474738</v>
      </c>
      <c r="S72">
        <v>6.2563867959475106</v>
      </c>
      <c r="T72">
        <v>0</v>
      </c>
      <c r="U72">
        <v>64.240774303497332</v>
      </c>
      <c r="V72">
        <v>6.3623192365269476</v>
      </c>
      <c r="W72">
        <v>13.870547003659654</v>
      </c>
      <c r="X72">
        <v>30.171299826461929</v>
      </c>
      <c r="Y72">
        <v>0</v>
      </c>
      <c r="Z72">
        <v>0</v>
      </c>
      <c r="AA72">
        <v>2.1568172249701112</v>
      </c>
      <c r="AB72">
        <v>4.0409199999999998</v>
      </c>
      <c r="AC72">
        <v>0</v>
      </c>
      <c r="AD72">
        <v>2.8030548</v>
      </c>
      <c r="AE72">
        <v>5.0553983999999996</v>
      </c>
      <c r="AF72">
        <v>2.7225000000000001</v>
      </c>
      <c r="AG72">
        <v>6.1600531199999997</v>
      </c>
      <c r="AH72">
        <v>12.958084000000003</v>
      </c>
      <c r="AI72">
        <v>0.97649999999999992</v>
      </c>
      <c r="AJ72">
        <v>0</v>
      </c>
      <c r="AK72">
        <v>8.0585100000000001</v>
      </c>
      <c r="AL72">
        <v>0</v>
      </c>
      <c r="AM72">
        <v>0</v>
      </c>
      <c r="AN72">
        <v>0.59302999999999995</v>
      </c>
      <c r="AO72">
        <v>0.36079680000000003</v>
      </c>
      <c r="AP72">
        <v>1.7686195633405442</v>
      </c>
      <c r="AQ72">
        <v>19.098039999999997</v>
      </c>
      <c r="AR72">
        <v>1.6935000000000004</v>
      </c>
      <c r="AS72">
        <v>2.8889000000000005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841.80043359400202</v>
      </c>
      <c r="DN72">
        <v>25.637424647558493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4.6614487462560383</v>
      </c>
      <c r="L73">
        <v>578.50443132690395</v>
      </c>
      <c r="M73">
        <v>28.225744800449686</v>
      </c>
      <c r="N73">
        <v>17.400000000000002</v>
      </c>
      <c r="O73">
        <v>0</v>
      </c>
      <c r="P73">
        <v>31.748275862068965</v>
      </c>
      <c r="Q73">
        <v>1.9523300330033004</v>
      </c>
      <c r="R73">
        <v>12.709576398474738</v>
      </c>
      <c r="S73">
        <v>6.2563867959475106</v>
      </c>
      <c r="T73">
        <v>0</v>
      </c>
      <c r="U73">
        <v>64.240774303497332</v>
      </c>
      <c r="V73">
        <v>6.3623192365269476</v>
      </c>
      <c r="W73">
        <v>13.870547003659654</v>
      </c>
      <c r="X73">
        <v>30.171299826461929</v>
      </c>
      <c r="Y73">
        <v>0</v>
      </c>
      <c r="Z73">
        <v>0</v>
      </c>
      <c r="AA73">
        <v>4.2894005485360642</v>
      </c>
      <c r="AB73">
        <v>4.0409199999999998</v>
      </c>
      <c r="AC73">
        <v>0</v>
      </c>
      <c r="AD73">
        <v>5.6061095999999999</v>
      </c>
      <c r="AE73">
        <v>5.0553983999999996</v>
      </c>
      <c r="AF73">
        <v>2.7225000000000001</v>
      </c>
      <c r="AG73">
        <v>6.1600531199999997</v>
      </c>
      <c r="AH73">
        <v>20.337800000000009</v>
      </c>
      <c r="AI73">
        <v>1.9529999999999998</v>
      </c>
      <c r="AJ73">
        <v>0</v>
      </c>
      <c r="AK73">
        <v>8.0585100000000001</v>
      </c>
      <c r="AL73">
        <v>0</v>
      </c>
      <c r="AM73">
        <v>0</v>
      </c>
      <c r="AN73">
        <v>0.59302999999999995</v>
      </c>
      <c r="AO73">
        <v>0.36079680000000003</v>
      </c>
      <c r="AP73">
        <v>1.7686195633405442</v>
      </c>
      <c r="AQ73">
        <v>19.098039999999997</v>
      </c>
      <c r="AR73">
        <v>1.3548000000000004</v>
      </c>
      <c r="AS73">
        <v>4.1270000000000007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855.52048946640059</v>
      </c>
      <c r="DN73">
        <v>26.108622898725734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4.6614487462560383</v>
      </c>
      <c r="L74">
        <v>578.50443132690395</v>
      </c>
      <c r="M74">
        <v>28.225744800449686</v>
      </c>
      <c r="N74">
        <v>17.400000000000002</v>
      </c>
      <c r="O74">
        <v>0</v>
      </c>
      <c r="P74">
        <v>31.748275862068965</v>
      </c>
      <c r="Q74">
        <v>1.9523300330033004</v>
      </c>
      <c r="R74">
        <v>12.709576398474738</v>
      </c>
      <c r="S74">
        <v>6.2563867959475106</v>
      </c>
      <c r="T74">
        <v>0</v>
      </c>
      <c r="U74">
        <v>64.240774303497332</v>
      </c>
      <c r="V74">
        <v>6.3623192365269476</v>
      </c>
      <c r="W74">
        <v>13.870547003659654</v>
      </c>
      <c r="X74">
        <v>30.171299826461929</v>
      </c>
      <c r="Y74">
        <v>0</v>
      </c>
      <c r="Z74">
        <v>0</v>
      </c>
      <c r="AA74">
        <v>8.6030349984762875</v>
      </c>
      <c r="AB74">
        <v>4.0409199999999998</v>
      </c>
      <c r="AC74">
        <v>0</v>
      </c>
      <c r="AD74">
        <v>8.4091643999999981</v>
      </c>
      <c r="AE74">
        <v>5.0553983999999996</v>
      </c>
      <c r="AF74">
        <v>5.4450000000000003</v>
      </c>
      <c r="AG74">
        <v>6.1600531199999997</v>
      </c>
      <c r="AH74">
        <v>26.148600000000005</v>
      </c>
      <c r="AI74">
        <v>10.033732800000001</v>
      </c>
      <c r="AJ74">
        <v>0</v>
      </c>
      <c r="AK74">
        <v>8.0585100000000001</v>
      </c>
      <c r="AL74">
        <v>0</v>
      </c>
      <c r="AM74">
        <v>1.6196399999999997</v>
      </c>
      <c r="AN74">
        <v>0.59302999999999995</v>
      </c>
      <c r="AO74">
        <v>0.36079680000000003</v>
      </c>
      <c r="AP74">
        <v>1.7686195633405442</v>
      </c>
      <c r="AQ74">
        <v>19.098039999999997</v>
      </c>
      <c r="AR74">
        <v>1.3548000000000004</v>
      </c>
      <c r="AS74">
        <v>4.1270000000000007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880.02912208282123</v>
      </c>
      <c r="DN74">
        <v>26.950352332245419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4.6614487462560383</v>
      </c>
      <c r="L75">
        <v>578.50443132690395</v>
      </c>
      <c r="M75">
        <v>28.225744800449686</v>
      </c>
      <c r="N75">
        <v>17.400000000000002</v>
      </c>
      <c r="O75">
        <v>0</v>
      </c>
      <c r="P75">
        <v>31.748275862068965</v>
      </c>
      <c r="Q75">
        <v>1.9523300330033004</v>
      </c>
      <c r="R75">
        <v>12.709576398474738</v>
      </c>
      <c r="S75">
        <v>6.2563867959475106</v>
      </c>
      <c r="T75">
        <v>0</v>
      </c>
      <c r="U75">
        <v>64.240774303497332</v>
      </c>
      <c r="V75">
        <v>6.3623192365269476</v>
      </c>
      <c r="W75">
        <v>13.870547003659654</v>
      </c>
      <c r="X75">
        <v>30.171299826461929</v>
      </c>
      <c r="Y75">
        <v>0</v>
      </c>
      <c r="Z75">
        <v>0</v>
      </c>
      <c r="AA75">
        <v>12.116950702079277</v>
      </c>
      <c r="AB75">
        <v>8.0818399999999997</v>
      </c>
      <c r="AC75">
        <v>0.46884000000000009</v>
      </c>
      <c r="AD75">
        <v>11.2122192</v>
      </c>
      <c r="AE75">
        <v>10.110796799999999</v>
      </c>
      <c r="AF75">
        <v>8.1674999999999986</v>
      </c>
      <c r="AG75">
        <v>6.1600531199999997</v>
      </c>
      <c r="AH75">
        <v>31.959400000000002</v>
      </c>
      <c r="AI75">
        <v>10.033732800000001</v>
      </c>
      <c r="AJ75">
        <v>0</v>
      </c>
      <c r="AK75">
        <v>8.0585100000000001</v>
      </c>
      <c r="AL75">
        <v>0</v>
      </c>
      <c r="AM75">
        <v>3.2392799999999995</v>
      </c>
      <c r="AN75">
        <v>0.59302999999999995</v>
      </c>
      <c r="AO75">
        <v>0.36079680000000003</v>
      </c>
      <c r="AP75">
        <v>1.7686195633405442</v>
      </c>
      <c r="AQ75">
        <v>19.098039999999997</v>
      </c>
      <c r="AR75">
        <v>1.3548000000000004</v>
      </c>
      <c r="AS75">
        <v>4.1270000000000007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905.19974701463229</v>
      </c>
      <c r="DN75">
        <v>27.814796304037529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4.6614487462560383</v>
      </c>
      <c r="L76">
        <v>578.50443132690395</v>
      </c>
      <c r="M76">
        <v>28.225744800449686</v>
      </c>
      <c r="N76">
        <v>17.400000000000002</v>
      </c>
      <c r="O76">
        <v>0</v>
      </c>
      <c r="P76">
        <v>31.748275862068965</v>
      </c>
      <c r="Q76">
        <v>1.9523300330033004</v>
      </c>
      <c r="R76">
        <v>12.709576398474738</v>
      </c>
      <c r="S76">
        <v>6.2563867959475106</v>
      </c>
      <c r="T76">
        <v>0</v>
      </c>
      <c r="U76">
        <v>64.240774303497332</v>
      </c>
      <c r="V76">
        <v>6.3623192365269476</v>
      </c>
      <c r="W76">
        <v>13.870547003659654</v>
      </c>
      <c r="X76">
        <v>30.171299826461929</v>
      </c>
      <c r="Y76">
        <v>0</v>
      </c>
      <c r="Z76">
        <v>6.0020999999999995</v>
      </c>
      <c r="AA76">
        <v>12.929271077146673</v>
      </c>
      <c r="AB76">
        <v>12.12276</v>
      </c>
      <c r="AC76">
        <v>5.9445004999999993</v>
      </c>
      <c r="AD76">
        <v>11.2122192</v>
      </c>
      <c r="AE76">
        <v>15.166195200000004</v>
      </c>
      <c r="AF76">
        <v>11.978999999999999</v>
      </c>
      <c r="AG76">
        <v>6.1600531199999997</v>
      </c>
      <c r="AH76">
        <v>43.058028000000014</v>
      </c>
      <c r="AI76">
        <v>10.033732800000001</v>
      </c>
      <c r="AJ76">
        <v>0</v>
      </c>
      <c r="AK76">
        <v>8.0585100000000001</v>
      </c>
      <c r="AL76">
        <v>0</v>
      </c>
      <c r="AM76">
        <v>4.8491040000000005</v>
      </c>
      <c r="AN76">
        <v>0.59302999999999995</v>
      </c>
      <c r="AO76">
        <v>0.36079680000000003</v>
      </c>
      <c r="AP76">
        <v>1.7686195633405442</v>
      </c>
      <c r="AQ76">
        <v>19.098039999999997</v>
      </c>
      <c r="AR76">
        <v>1.3548000000000004</v>
      </c>
      <c r="AS76">
        <v>4.1270000000000007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941.8475888537298</v>
      </c>
      <c r="DN76">
        <v>29.07330574000741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4.6754241990248619</v>
      </c>
      <c r="L77">
        <v>578.50443132690395</v>
      </c>
      <c r="M77">
        <v>28.225744800449686</v>
      </c>
      <c r="N77">
        <v>17.400000000000002</v>
      </c>
      <c r="O77">
        <v>0</v>
      </c>
      <c r="P77">
        <v>31.748275862068965</v>
      </c>
      <c r="Q77">
        <v>2.0785523541813067</v>
      </c>
      <c r="R77">
        <v>13.010339733593559</v>
      </c>
      <c r="S77">
        <v>6.3827765182485718</v>
      </c>
      <c r="T77">
        <v>0</v>
      </c>
      <c r="U77">
        <v>64.240774303497332</v>
      </c>
      <c r="V77">
        <v>6.3623192365269476</v>
      </c>
      <c r="W77">
        <v>13.870547003659654</v>
      </c>
      <c r="X77">
        <v>30.171299826461929</v>
      </c>
      <c r="Y77">
        <v>0</v>
      </c>
      <c r="Z77">
        <v>6.0020999999999995</v>
      </c>
      <c r="AA77">
        <v>12.929271077146673</v>
      </c>
      <c r="AB77">
        <v>12.12276</v>
      </c>
      <c r="AC77">
        <v>5.9445004999999993</v>
      </c>
      <c r="AD77">
        <v>11.2122192</v>
      </c>
      <c r="AE77">
        <v>15.166195200000004</v>
      </c>
      <c r="AF77">
        <v>11.978999999999999</v>
      </c>
      <c r="AG77">
        <v>6.1600531199999997</v>
      </c>
      <c r="AH77">
        <v>43.058028000000014</v>
      </c>
      <c r="AI77">
        <v>10.033732800000001</v>
      </c>
      <c r="AJ77">
        <v>0</v>
      </c>
      <c r="AK77">
        <v>8.0585100000000001</v>
      </c>
      <c r="AL77">
        <v>0</v>
      </c>
      <c r="AM77">
        <v>4.8491040000000005</v>
      </c>
      <c r="AN77">
        <v>0.59302999999999995</v>
      </c>
      <c r="AO77">
        <v>0.36079680000000003</v>
      </c>
      <c r="AP77">
        <v>1.7686195633405442</v>
      </c>
      <c r="AQ77">
        <v>19.098039999999997</v>
      </c>
      <c r="AR77">
        <v>2.7096000000000009</v>
      </c>
      <c r="AS77">
        <v>7.59368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946.50739329349676</v>
      </c>
      <c r="DN77">
        <v>29.802332131607422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4.6754241990248619</v>
      </c>
      <c r="L78">
        <v>578.50443132690395</v>
      </c>
      <c r="M78">
        <v>28.225744800449686</v>
      </c>
      <c r="N78">
        <v>17.400000000000002</v>
      </c>
      <c r="O78">
        <v>0</v>
      </c>
      <c r="P78">
        <v>31.748275862068965</v>
      </c>
      <c r="Q78">
        <v>2.0785523541813067</v>
      </c>
      <c r="R78">
        <v>13.010339733593559</v>
      </c>
      <c r="S78">
        <v>6.3827765182485718</v>
      </c>
      <c r="T78">
        <v>0</v>
      </c>
      <c r="U78">
        <v>64.240774303497332</v>
      </c>
      <c r="V78">
        <v>6.3623192365269476</v>
      </c>
      <c r="W78">
        <v>13.870547003659654</v>
      </c>
      <c r="X78">
        <v>30.171299826461929</v>
      </c>
      <c r="Y78">
        <v>0</v>
      </c>
      <c r="Z78">
        <v>6.0020999999999995</v>
      </c>
      <c r="AA78">
        <v>12.929271077146673</v>
      </c>
      <c r="AB78">
        <v>12.12276</v>
      </c>
      <c r="AC78">
        <v>5.9445004999999993</v>
      </c>
      <c r="AD78">
        <v>11.2122192</v>
      </c>
      <c r="AE78">
        <v>15.166195200000004</v>
      </c>
      <c r="AF78">
        <v>11.978999999999999</v>
      </c>
      <c r="AG78">
        <v>6.1600531199999997</v>
      </c>
      <c r="AH78">
        <v>43.058028000000014</v>
      </c>
      <c r="AI78">
        <v>10.033732800000001</v>
      </c>
      <c r="AJ78">
        <v>0</v>
      </c>
      <c r="AK78">
        <v>8.0585100000000001</v>
      </c>
      <c r="AL78">
        <v>0</v>
      </c>
      <c r="AM78">
        <v>4.8491040000000005</v>
      </c>
      <c r="AN78">
        <v>0.59302999999999995</v>
      </c>
      <c r="AO78">
        <v>0.36079680000000003</v>
      </c>
      <c r="AP78">
        <v>1.7686195633405442</v>
      </c>
      <c r="AQ78">
        <v>19.098039999999997</v>
      </c>
      <c r="AR78">
        <v>2.7096000000000009</v>
      </c>
      <c r="AS78">
        <v>7.59368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946.50739329349676</v>
      </c>
      <c r="DN78">
        <v>29.802332131607422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4.6754241990248619</v>
      </c>
      <c r="L79">
        <v>578.50443132690395</v>
      </c>
      <c r="M79">
        <v>28.225744800449686</v>
      </c>
      <c r="N79">
        <v>17.400000000000002</v>
      </c>
      <c r="O79">
        <v>0</v>
      </c>
      <c r="P79">
        <v>31.748275862068965</v>
      </c>
      <c r="Q79">
        <v>2.0785523541813067</v>
      </c>
      <c r="R79">
        <v>13.010339733593559</v>
      </c>
      <c r="S79">
        <v>6.3827765182485718</v>
      </c>
      <c r="T79">
        <v>0</v>
      </c>
      <c r="U79">
        <v>64.242361004766963</v>
      </c>
      <c r="V79">
        <v>6.3623192365269476</v>
      </c>
      <c r="W79">
        <v>13.870547003659654</v>
      </c>
      <c r="X79">
        <v>30.171299826461929</v>
      </c>
      <c r="Y79">
        <v>0</v>
      </c>
      <c r="Z79">
        <v>6.0020999999999995</v>
      </c>
      <c r="AA79">
        <v>9.3058181391968855</v>
      </c>
      <c r="AB79">
        <v>12.12276</v>
      </c>
      <c r="AC79">
        <v>5.9445004999999993</v>
      </c>
      <c r="AD79">
        <v>11.2122192</v>
      </c>
      <c r="AE79">
        <v>15.166195200000004</v>
      </c>
      <c r="AF79">
        <v>11.978999999999999</v>
      </c>
      <c r="AG79">
        <v>6.1600531199999997</v>
      </c>
      <c r="AH79">
        <v>43.058028000000014</v>
      </c>
      <c r="AI79">
        <v>10.033732800000001</v>
      </c>
      <c r="AJ79">
        <v>0</v>
      </c>
      <c r="AK79">
        <v>8.0585100000000001</v>
      </c>
      <c r="AL79">
        <v>0</v>
      </c>
      <c r="AM79">
        <v>4.8491040000000005</v>
      </c>
      <c r="AN79">
        <v>0.59302999999999995</v>
      </c>
      <c r="AO79">
        <v>0.36079680000000003</v>
      </c>
      <c r="AP79">
        <v>1.7686195633405442</v>
      </c>
      <c r="AQ79">
        <v>19.098039999999997</v>
      </c>
      <c r="AR79">
        <v>4.0644000000000009</v>
      </c>
      <c r="AS79">
        <v>3.507950000000001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940.36559195098289</v>
      </c>
      <c r="DN79">
        <v>29.59133723744106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4.6754241990248619</v>
      </c>
      <c r="L80">
        <v>578.50443132690395</v>
      </c>
      <c r="M80">
        <v>28.225744800449686</v>
      </c>
      <c r="N80">
        <v>17.400000000000002</v>
      </c>
      <c r="O80">
        <v>0</v>
      </c>
      <c r="P80">
        <v>31.748275862068965</v>
      </c>
      <c r="Q80">
        <v>2.0785523541813067</v>
      </c>
      <c r="R80">
        <v>13.010339733593559</v>
      </c>
      <c r="S80">
        <v>6.3827765182485718</v>
      </c>
      <c r="T80">
        <v>0</v>
      </c>
      <c r="U80">
        <v>64.242361004766963</v>
      </c>
      <c r="V80">
        <v>6.3623192365269476</v>
      </c>
      <c r="W80">
        <v>13.870547003659654</v>
      </c>
      <c r="X80">
        <v>30.171299826461929</v>
      </c>
      <c r="Y80">
        <v>0</v>
      </c>
      <c r="Z80">
        <v>6.0020999999999995</v>
      </c>
      <c r="AA80">
        <v>7.9971874633723221</v>
      </c>
      <c r="AB80">
        <v>12.12276</v>
      </c>
      <c r="AC80">
        <v>2.9693199999999997</v>
      </c>
      <c r="AD80">
        <v>11.2122192</v>
      </c>
      <c r="AE80">
        <v>15.166195200000004</v>
      </c>
      <c r="AF80">
        <v>11.978999999999999</v>
      </c>
      <c r="AG80">
        <v>6.1600531199999997</v>
      </c>
      <c r="AH80">
        <v>43.058028000000014</v>
      </c>
      <c r="AI80">
        <v>1.1717999999999997</v>
      </c>
      <c r="AJ80">
        <v>0</v>
      </c>
      <c r="AK80">
        <v>8.0585100000000001</v>
      </c>
      <c r="AL80">
        <v>0</v>
      </c>
      <c r="AM80">
        <v>4.8491040000000005</v>
      </c>
      <c r="AN80">
        <v>0.59302999999999995</v>
      </c>
      <c r="AO80">
        <v>0.36079680000000003</v>
      </c>
      <c r="AP80">
        <v>1.7686195633405442</v>
      </c>
      <c r="AQ80">
        <v>19.098039999999997</v>
      </c>
      <c r="AR80">
        <v>4.0644000000000009</v>
      </c>
      <c r="AS80">
        <v>2.8889000000000005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927.05781874406819</v>
      </c>
      <c r="DN80">
        <v>29.134316468531228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4.6753631083250049</v>
      </c>
      <c r="L81">
        <v>578.50230562021954</v>
      </c>
      <c r="M81">
        <v>28.225744800449686</v>
      </c>
      <c r="N81">
        <v>17.400000000000002</v>
      </c>
      <c r="O81">
        <v>0</v>
      </c>
      <c r="P81">
        <v>31.748275862068965</v>
      </c>
      <c r="Q81">
        <v>2.8237717386699765</v>
      </c>
      <c r="R81">
        <v>13.00969646255184</v>
      </c>
      <c r="S81">
        <v>0</v>
      </c>
      <c r="T81">
        <v>0</v>
      </c>
      <c r="U81">
        <v>64.242361004766963</v>
      </c>
      <c r="V81">
        <v>6.3623192365269476</v>
      </c>
      <c r="W81">
        <v>13.870547003659654</v>
      </c>
      <c r="X81">
        <v>30.171299826461929</v>
      </c>
      <c r="Y81">
        <v>0</v>
      </c>
      <c r="Z81">
        <v>2.0007000000000001</v>
      </c>
      <c r="AA81">
        <v>7.9971874633723221</v>
      </c>
      <c r="AB81">
        <v>12.12276</v>
      </c>
      <c r="AC81">
        <v>2.9693199999999997</v>
      </c>
      <c r="AD81">
        <v>11.2122192</v>
      </c>
      <c r="AE81">
        <v>15.166195200000004</v>
      </c>
      <c r="AF81">
        <v>11.978999999999999</v>
      </c>
      <c r="AG81">
        <v>6.1600531199999997</v>
      </c>
      <c r="AH81">
        <v>40.675600000000017</v>
      </c>
      <c r="AI81">
        <v>0</v>
      </c>
      <c r="AJ81">
        <v>0</v>
      </c>
      <c r="AK81">
        <v>8.0585100000000001</v>
      </c>
      <c r="AL81">
        <v>0</v>
      </c>
      <c r="AM81">
        <v>4.8491040000000005</v>
      </c>
      <c r="AN81">
        <v>0.59302999999999995</v>
      </c>
      <c r="AO81">
        <v>0.36079680000000003</v>
      </c>
      <c r="AP81">
        <v>1.7686195633405442</v>
      </c>
      <c r="AQ81">
        <v>19.098039999999997</v>
      </c>
      <c r="AR81">
        <v>15.241500000000002</v>
      </c>
      <c r="AS81">
        <v>2.8889000000000005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922.99436176310701</v>
      </c>
      <c r="DN81">
        <v>31.178858247306277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4.6753631083250049</v>
      </c>
      <c r="L82">
        <v>514.00325113151666</v>
      </c>
      <c r="M82">
        <v>28.225744800449686</v>
      </c>
      <c r="N82">
        <v>17.400000000000002</v>
      </c>
      <c r="O82">
        <v>0</v>
      </c>
      <c r="P82">
        <v>31.748275862068965</v>
      </c>
      <c r="Q82">
        <v>0.32057887845303867</v>
      </c>
      <c r="R82">
        <v>13.00969646255184</v>
      </c>
      <c r="S82">
        <v>0</v>
      </c>
      <c r="T82">
        <v>0</v>
      </c>
      <c r="U82">
        <v>64.242361004766963</v>
      </c>
      <c r="V82">
        <v>6.3623192365269476</v>
      </c>
      <c r="W82">
        <v>13.870547003659654</v>
      </c>
      <c r="X82">
        <v>30.171299826461929</v>
      </c>
      <c r="Y82">
        <v>0</v>
      </c>
      <c r="Z82">
        <v>2.0007000000000001</v>
      </c>
      <c r="AA82">
        <v>7.9971874633723221</v>
      </c>
      <c r="AB82">
        <v>12.12276</v>
      </c>
      <c r="AC82">
        <v>2.9693199999999997</v>
      </c>
      <c r="AD82">
        <v>11.2122192</v>
      </c>
      <c r="AE82">
        <v>15.166195200000004</v>
      </c>
      <c r="AF82">
        <v>11.978999999999999</v>
      </c>
      <c r="AG82">
        <v>6.1600531199999997</v>
      </c>
      <c r="AH82">
        <v>40.675600000000017</v>
      </c>
      <c r="AI82">
        <v>0</v>
      </c>
      <c r="AJ82">
        <v>0</v>
      </c>
      <c r="AK82">
        <v>8.0585100000000001</v>
      </c>
      <c r="AL82">
        <v>0</v>
      </c>
      <c r="AM82">
        <v>4.8491040000000005</v>
      </c>
      <c r="AN82">
        <v>0.59302999999999995</v>
      </c>
      <c r="AO82">
        <v>0.36079680000000003</v>
      </c>
      <c r="AP82">
        <v>1.7686195633405442</v>
      </c>
      <c r="AQ82">
        <v>19.098039999999997</v>
      </c>
      <c r="AR82">
        <v>15.241500000000002</v>
      </c>
      <c r="AS82">
        <v>2.8889000000000005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857.71661124502941</v>
      </c>
      <c r="DN82">
        <v>29.454361416464319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4.6753631083250049</v>
      </c>
      <c r="L83">
        <v>446.0034808447416</v>
      </c>
      <c r="M83">
        <v>28.225744800449686</v>
      </c>
      <c r="N83">
        <v>17.400000000000002</v>
      </c>
      <c r="O83">
        <v>0</v>
      </c>
      <c r="P83">
        <v>31.748275862068965</v>
      </c>
      <c r="Q83">
        <v>0</v>
      </c>
      <c r="R83">
        <v>13.00969646255184</v>
      </c>
      <c r="S83">
        <v>0</v>
      </c>
      <c r="T83">
        <v>0</v>
      </c>
      <c r="U83">
        <v>64.242361004766963</v>
      </c>
      <c r="V83">
        <v>6.3623192365269476</v>
      </c>
      <c r="W83">
        <v>13.870547003659654</v>
      </c>
      <c r="X83">
        <v>30.171299826461929</v>
      </c>
      <c r="Y83">
        <v>0</v>
      </c>
      <c r="Z83">
        <v>2.0007000000000001</v>
      </c>
      <c r="AA83">
        <v>7.9971874633723221</v>
      </c>
      <c r="AB83">
        <v>12.12276</v>
      </c>
      <c r="AC83">
        <v>2.9693199999999997</v>
      </c>
      <c r="AD83">
        <v>11.2122192</v>
      </c>
      <c r="AE83">
        <v>15.166195200000004</v>
      </c>
      <c r="AF83">
        <v>11.978999999999999</v>
      </c>
      <c r="AG83">
        <v>6.1600531199999997</v>
      </c>
      <c r="AH83">
        <v>36.317500000000003</v>
      </c>
      <c r="AI83">
        <v>0</v>
      </c>
      <c r="AJ83">
        <v>0</v>
      </c>
      <c r="AK83">
        <v>8.0585100000000001</v>
      </c>
      <c r="AL83">
        <v>0</v>
      </c>
      <c r="AM83">
        <v>4.8491040000000005</v>
      </c>
      <c r="AN83">
        <v>0.59302999999999995</v>
      </c>
      <c r="AO83">
        <v>0.36079680000000003</v>
      </c>
      <c r="AP83">
        <v>1.7686195633405442</v>
      </c>
      <c r="AQ83">
        <v>19.098039999999997</v>
      </c>
      <c r="AR83">
        <v>2.7096000000000009</v>
      </c>
      <c r="AS83">
        <v>2.8889000000000005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775.33524580946494</v>
      </c>
      <c r="DN83">
        <v>26.625377686800565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4.6753631083250049</v>
      </c>
      <c r="L84">
        <v>405.00339968946258</v>
      </c>
      <c r="M84">
        <v>28.225744800449686</v>
      </c>
      <c r="N84">
        <v>17.400000000000002</v>
      </c>
      <c r="O84">
        <v>0</v>
      </c>
      <c r="P84">
        <v>31.748275862068965</v>
      </c>
      <c r="Q84">
        <v>0</v>
      </c>
      <c r="R84">
        <v>13.00969646255184</v>
      </c>
      <c r="S84">
        <v>0</v>
      </c>
      <c r="T84">
        <v>0</v>
      </c>
      <c r="U84">
        <v>64.242361004766963</v>
      </c>
      <c r="V84">
        <v>6.3623192365269476</v>
      </c>
      <c r="W84">
        <v>13.870547003659654</v>
      </c>
      <c r="X84">
        <v>30.171299826461929</v>
      </c>
      <c r="Y84">
        <v>0</v>
      </c>
      <c r="Z84">
        <v>0</v>
      </c>
      <c r="AA84">
        <v>4.2894005485360642</v>
      </c>
      <c r="AB84">
        <v>12.12276</v>
      </c>
      <c r="AC84">
        <v>0</v>
      </c>
      <c r="AD84">
        <v>5.5931400000000009</v>
      </c>
      <c r="AE84">
        <v>15.166195200000004</v>
      </c>
      <c r="AF84">
        <v>8.1674999999999986</v>
      </c>
      <c r="AG84">
        <v>6.1600531199999997</v>
      </c>
      <c r="AH84">
        <v>33.412100000000002</v>
      </c>
      <c r="AI84">
        <v>0</v>
      </c>
      <c r="AJ84">
        <v>0</v>
      </c>
      <c r="AK84">
        <v>8.0585100000000001</v>
      </c>
      <c r="AL84">
        <v>0</v>
      </c>
      <c r="AM84">
        <v>3.2392799999999995</v>
      </c>
      <c r="AN84">
        <v>0.59302999999999995</v>
      </c>
      <c r="AO84">
        <v>0.36079680000000003</v>
      </c>
      <c r="AP84">
        <v>1.7686195633405442</v>
      </c>
      <c r="AQ84">
        <v>19.098039999999997</v>
      </c>
      <c r="AR84">
        <v>2.7096000000000009</v>
      </c>
      <c r="AS84">
        <v>2.8889000000000005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713.82394541628389</v>
      </c>
      <c r="DN84">
        <v>24.512986809866213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4.6753631083250049</v>
      </c>
      <c r="L85">
        <v>375.00280434782604</v>
      </c>
      <c r="M85">
        <v>28.225744800449686</v>
      </c>
      <c r="N85">
        <v>17.400000000000002</v>
      </c>
      <c r="O85">
        <v>0</v>
      </c>
      <c r="P85">
        <v>31.748275862068965</v>
      </c>
      <c r="Q85">
        <v>0</v>
      </c>
      <c r="R85">
        <v>13.00969646255184</v>
      </c>
      <c r="S85">
        <v>0</v>
      </c>
      <c r="T85">
        <v>0</v>
      </c>
      <c r="U85">
        <v>64.242361004766963</v>
      </c>
      <c r="V85">
        <v>6.3623192365269476</v>
      </c>
      <c r="W85">
        <v>13.870547003659654</v>
      </c>
      <c r="X85">
        <v>30.171299826461929</v>
      </c>
      <c r="Y85">
        <v>0</v>
      </c>
      <c r="Z85">
        <v>0</v>
      </c>
      <c r="AA85">
        <v>0</v>
      </c>
      <c r="AB85">
        <v>8.0818399999999997</v>
      </c>
      <c r="AC85">
        <v>0</v>
      </c>
      <c r="AD85">
        <v>2.79657</v>
      </c>
      <c r="AE85">
        <v>15.166195200000004</v>
      </c>
      <c r="AF85">
        <v>5.4450000000000003</v>
      </c>
      <c r="AG85">
        <v>6.1600531199999997</v>
      </c>
      <c r="AH85">
        <v>26.148600000000005</v>
      </c>
      <c r="AI85">
        <v>0</v>
      </c>
      <c r="AJ85">
        <v>0</v>
      </c>
      <c r="AK85">
        <v>8.0585100000000001</v>
      </c>
      <c r="AL85">
        <v>0</v>
      </c>
      <c r="AM85">
        <v>1.6196399999999997</v>
      </c>
      <c r="AN85">
        <v>0.59302999999999995</v>
      </c>
      <c r="AO85">
        <v>0.36079680000000003</v>
      </c>
      <c r="AP85">
        <v>1.7686195633405442</v>
      </c>
      <c r="AQ85">
        <v>19.098039999999997</v>
      </c>
      <c r="AR85">
        <v>2.7096000000000009</v>
      </c>
      <c r="AS85">
        <v>2.8889000000000005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662.84165602998053</v>
      </c>
      <c r="DN85">
        <v>22.762150305996901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4.6753631083250049</v>
      </c>
      <c r="L86">
        <v>318.00365932642489</v>
      </c>
      <c r="M86">
        <v>28.225744800449686</v>
      </c>
      <c r="N86">
        <v>17.400000000000002</v>
      </c>
      <c r="O86">
        <v>0</v>
      </c>
      <c r="P86">
        <v>31.748275862068965</v>
      </c>
      <c r="Q86">
        <v>0</v>
      </c>
      <c r="R86">
        <v>13.00969646255184</v>
      </c>
      <c r="S86">
        <v>0</v>
      </c>
      <c r="T86">
        <v>0</v>
      </c>
      <c r="U86">
        <v>64.242361004766963</v>
      </c>
      <c r="V86">
        <v>6.3623192365269476</v>
      </c>
      <c r="W86">
        <v>13.870547003659654</v>
      </c>
      <c r="X86">
        <v>30.171299826461929</v>
      </c>
      <c r="Y86">
        <v>0</v>
      </c>
      <c r="Z86">
        <v>0</v>
      </c>
      <c r="AA86">
        <v>0</v>
      </c>
      <c r="AB86">
        <v>4.0409199999999998</v>
      </c>
      <c r="AC86">
        <v>0</v>
      </c>
      <c r="AD86">
        <v>2.79657</v>
      </c>
      <c r="AE86">
        <v>15.166195200000004</v>
      </c>
      <c r="AF86">
        <v>5.4450000000000003</v>
      </c>
      <c r="AG86">
        <v>6.1600531199999997</v>
      </c>
      <c r="AH86">
        <v>20.337800000000009</v>
      </c>
      <c r="AI86">
        <v>0</v>
      </c>
      <c r="AJ86">
        <v>0</v>
      </c>
      <c r="AK86">
        <v>8.0585100000000001</v>
      </c>
      <c r="AL86">
        <v>0</v>
      </c>
      <c r="AM86">
        <v>1.1452000000000002</v>
      </c>
      <c r="AN86">
        <v>0.59302999999999995</v>
      </c>
      <c r="AO86">
        <v>0.36079680000000003</v>
      </c>
      <c r="AP86">
        <v>1.7686195633405442</v>
      </c>
      <c r="AQ86">
        <v>19.098039999999997</v>
      </c>
      <c r="AR86">
        <v>2.7096000000000009</v>
      </c>
      <c r="AS86">
        <v>2.8889000000000005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597.75155118929149</v>
      </c>
      <c r="DN86">
        <v>20.526950125284962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4.6753631083250049</v>
      </c>
      <c r="L87">
        <v>333.00340909090909</v>
      </c>
      <c r="M87">
        <v>28.225744800449686</v>
      </c>
      <c r="N87">
        <v>17.400000000000002</v>
      </c>
      <c r="O87">
        <v>0</v>
      </c>
      <c r="P87">
        <v>31.748275862068965</v>
      </c>
      <c r="Q87">
        <v>0</v>
      </c>
      <c r="R87">
        <v>13.00969646255184</v>
      </c>
      <c r="S87">
        <v>0</v>
      </c>
      <c r="T87">
        <v>0</v>
      </c>
      <c r="U87">
        <v>64.242361004766963</v>
      </c>
      <c r="V87">
        <v>6.3623192365269476</v>
      </c>
      <c r="W87">
        <v>13.870547003659654</v>
      </c>
      <c r="X87">
        <v>30.171299826461929</v>
      </c>
      <c r="Y87">
        <v>0</v>
      </c>
      <c r="Z87">
        <v>0</v>
      </c>
      <c r="AA87">
        <v>0</v>
      </c>
      <c r="AB87">
        <v>4.0409199999999998</v>
      </c>
      <c r="AC87">
        <v>0</v>
      </c>
      <c r="AD87">
        <v>2.79657</v>
      </c>
      <c r="AE87">
        <v>10.110796799999999</v>
      </c>
      <c r="AF87">
        <v>5.4450000000000003</v>
      </c>
      <c r="AG87">
        <v>6.1600531199999997</v>
      </c>
      <c r="AH87">
        <v>14.352676000000001</v>
      </c>
      <c r="AI87">
        <v>0</v>
      </c>
      <c r="AJ87">
        <v>0</v>
      </c>
      <c r="AK87">
        <v>8.0585100000000001</v>
      </c>
      <c r="AL87">
        <v>0</v>
      </c>
      <c r="AM87">
        <v>0</v>
      </c>
      <c r="AN87">
        <v>0.59302999999999995</v>
      </c>
      <c r="AO87">
        <v>0.36079680000000003</v>
      </c>
      <c r="AP87">
        <v>1.7686195633405442</v>
      </c>
      <c r="AQ87">
        <v>19.098039999999997</v>
      </c>
      <c r="AR87">
        <v>2.7096000000000009</v>
      </c>
      <c r="AS87">
        <v>2.8889000000000005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600.4721529046775</v>
      </c>
      <c r="DN87">
        <v>20.620375774383096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4.6753631083250049</v>
      </c>
      <c r="L88">
        <v>318.00365932642489</v>
      </c>
      <c r="M88">
        <v>28.225744800449686</v>
      </c>
      <c r="N88">
        <v>17.400000000000002</v>
      </c>
      <c r="O88">
        <v>0</v>
      </c>
      <c r="P88">
        <v>31.748275862068965</v>
      </c>
      <c r="Q88">
        <v>0</v>
      </c>
      <c r="R88">
        <v>13.00969646255184</v>
      </c>
      <c r="S88">
        <v>0</v>
      </c>
      <c r="T88">
        <v>0</v>
      </c>
      <c r="U88">
        <v>64.242361004766963</v>
      </c>
      <c r="V88">
        <v>6.3623192365269476</v>
      </c>
      <c r="W88">
        <v>13.870547003659654</v>
      </c>
      <c r="X88">
        <v>30.171299826461929</v>
      </c>
      <c r="Y88">
        <v>0</v>
      </c>
      <c r="Z88">
        <v>0</v>
      </c>
      <c r="AA88">
        <v>0</v>
      </c>
      <c r="AB88">
        <v>4.0409199999999998</v>
      </c>
      <c r="AC88">
        <v>0</v>
      </c>
      <c r="AD88">
        <v>2.79657</v>
      </c>
      <c r="AE88">
        <v>10.110796799999999</v>
      </c>
      <c r="AF88">
        <v>2.7225000000000001</v>
      </c>
      <c r="AG88">
        <v>6.1600531199999997</v>
      </c>
      <c r="AH88">
        <v>14.352676000000001</v>
      </c>
      <c r="AI88">
        <v>0</v>
      </c>
      <c r="AJ88">
        <v>0</v>
      </c>
      <c r="AK88">
        <v>8.0585100000000001</v>
      </c>
      <c r="AL88">
        <v>0</v>
      </c>
      <c r="AM88">
        <v>0</v>
      </c>
      <c r="AN88">
        <v>0.59302999999999995</v>
      </c>
      <c r="AO88">
        <v>0.36079680000000003</v>
      </c>
      <c r="AP88">
        <v>1.7686195633405442</v>
      </c>
      <c r="AQ88">
        <v>19.098039999999997</v>
      </c>
      <c r="AR88">
        <v>4.0644000000000009</v>
      </c>
      <c r="AS88">
        <v>2.8889000000000005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584.64810228829833</v>
      </c>
      <c r="DN88">
        <v>20.076976626277951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4.6857215571752189</v>
      </c>
      <c r="L89">
        <v>318.00365932642489</v>
      </c>
      <c r="M89">
        <v>28.225744800449686</v>
      </c>
      <c r="N89">
        <v>17.400000000000002</v>
      </c>
      <c r="O89">
        <v>0</v>
      </c>
      <c r="P89">
        <v>31.748275862068965</v>
      </c>
      <c r="Q89">
        <v>0</v>
      </c>
      <c r="R89">
        <v>13.454932146605353</v>
      </c>
      <c r="S89">
        <v>0</v>
      </c>
      <c r="T89">
        <v>0</v>
      </c>
      <c r="U89">
        <v>64.242361004766963</v>
      </c>
      <c r="V89">
        <v>6.3623192365269476</v>
      </c>
      <c r="W89">
        <v>13.870547003659654</v>
      </c>
      <c r="X89">
        <v>30.171299826461929</v>
      </c>
      <c r="Y89">
        <v>0</v>
      </c>
      <c r="Z89">
        <v>0</v>
      </c>
      <c r="AA89">
        <v>0</v>
      </c>
      <c r="AB89">
        <v>4.0409199999999998</v>
      </c>
      <c r="AC89">
        <v>0</v>
      </c>
      <c r="AD89">
        <v>0</v>
      </c>
      <c r="AE89">
        <v>10.110796799999999</v>
      </c>
      <c r="AF89">
        <v>2.7225000000000001</v>
      </c>
      <c r="AG89">
        <v>6.1600531199999997</v>
      </c>
      <c r="AH89">
        <v>14.352676000000001</v>
      </c>
      <c r="AI89">
        <v>0</v>
      </c>
      <c r="AJ89">
        <v>0</v>
      </c>
      <c r="AK89">
        <v>8.0585100000000001</v>
      </c>
      <c r="AL89">
        <v>0</v>
      </c>
      <c r="AM89">
        <v>0</v>
      </c>
      <c r="AN89">
        <v>0.59302999999999995</v>
      </c>
      <c r="AO89">
        <v>0.36079680000000003</v>
      </c>
      <c r="AP89">
        <v>1.7686195633405442</v>
      </c>
      <c r="AQ89">
        <v>19.098039999999997</v>
      </c>
      <c r="AR89">
        <v>15.241500000000002</v>
      </c>
      <c r="AS89">
        <v>2.8889000000000005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593.19086731347591</v>
      </c>
      <c r="DN89">
        <v>20.370335734004168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4.6754072427063109</v>
      </c>
      <c r="L90">
        <v>318.00365932642489</v>
      </c>
      <c r="M90">
        <v>28.225744800449686</v>
      </c>
      <c r="N90">
        <v>17.400000000000002</v>
      </c>
      <c r="O90">
        <v>0</v>
      </c>
      <c r="P90">
        <v>31.748275862068965</v>
      </c>
      <c r="Q90">
        <v>0</v>
      </c>
      <c r="R90">
        <v>13.010938717876305</v>
      </c>
      <c r="S90">
        <v>0</v>
      </c>
      <c r="T90">
        <v>0</v>
      </c>
      <c r="U90">
        <v>64.242361004766963</v>
      </c>
      <c r="V90">
        <v>6.3623192365269476</v>
      </c>
      <c r="W90">
        <v>13.870547003659654</v>
      </c>
      <c r="X90">
        <v>30.171299826461929</v>
      </c>
      <c r="Y90">
        <v>0</v>
      </c>
      <c r="Z90">
        <v>0</v>
      </c>
      <c r="AA90">
        <v>0</v>
      </c>
      <c r="AB90">
        <v>4.0409199999999998</v>
      </c>
      <c r="AC90">
        <v>0</v>
      </c>
      <c r="AD90">
        <v>0</v>
      </c>
      <c r="AE90">
        <v>10.110796799999999</v>
      </c>
      <c r="AF90">
        <v>2.7225000000000001</v>
      </c>
      <c r="AG90">
        <v>6.1600531199999997</v>
      </c>
      <c r="AH90">
        <v>6.3918800000000005</v>
      </c>
      <c r="AI90">
        <v>0</v>
      </c>
      <c r="AJ90">
        <v>0</v>
      </c>
      <c r="AK90">
        <v>8.0585100000000001</v>
      </c>
      <c r="AL90">
        <v>0</v>
      </c>
      <c r="AM90">
        <v>0</v>
      </c>
      <c r="AN90">
        <v>0.59302999999999995</v>
      </c>
      <c r="AO90">
        <v>0.36079680000000003</v>
      </c>
      <c r="AP90">
        <v>1.7686195633405442</v>
      </c>
      <c r="AQ90">
        <v>14.32353</v>
      </c>
      <c r="AR90">
        <v>15.241500000000002</v>
      </c>
      <c r="AS90">
        <v>2.8889000000000005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580.43914846374219</v>
      </c>
      <c r="DN90">
        <v>19.932440840539922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4.6751620823620819</v>
      </c>
      <c r="L91">
        <v>318.00501552646142</v>
      </c>
      <c r="M91">
        <v>28.225744800449686</v>
      </c>
      <c r="N91">
        <v>17.400000000000002</v>
      </c>
      <c r="O91">
        <v>0</v>
      </c>
      <c r="P91">
        <v>31.748275862068965</v>
      </c>
      <c r="Q91">
        <v>0</v>
      </c>
      <c r="R91">
        <v>13.010938717876305</v>
      </c>
      <c r="S91">
        <v>0</v>
      </c>
      <c r="T91">
        <v>0</v>
      </c>
      <c r="U91">
        <v>64.242361004766963</v>
      </c>
      <c r="V91">
        <v>6.3623192365269476</v>
      </c>
      <c r="W91">
        <v>13.870547003659654</v>
      </c>
      <c r="X91">
        <v>30.171299826461929</v>
      </c>
      <c r="Y91">
        <v>0</v>
      </c>
      <c r="Z91">
        <v>0</v>
      </c>
      <c r="AA91">
        <v>0</v>
      </c>
      <c r="AB91">
        <v>4.0409199999999998</v>
      </c>
      <c r="AC91">
        <v>0</v>
      </c>
      <c r="AD91">
        <v>0</v>
      </c>
      <c r="AE91">
        <v>5.0553983999999996</v>
      </c>
      <c r="AF91">
        <v>2.7225000000000001</v>
      </c>
      <c r="AG91">
        <v>6.1600531199999997</v>
      </c>
      <c r="AH91">
        <v>6.3918800000000005</v>
      </c>
      <c r="AI91">
        <v>0</v>
      </c>
      <c r="AJ91">
        <v>0</v>
      </c>
      <c r="AK91">
        <v>8.0585100000000001</v>
      </c>
      <c r="AL91">
        <v>0</v>
      </c>
      <c r="AM91">
        <v>0</v>
      </c>
      <c r="AN91">
        <v>0.59302999999999995</v>
      </c>
      <c r="AO91">
        <v>0.36079680000000003</v>
      </c>
      <c r="AP91">
        <v>1.7686195633405442</v>
      </c>
      <c r="AQ91">
        <v>14.304199999999994</v>
      </c>
      <c r="AR91">
        <v>2.7096000000000009</v>
      </c>
      <c r="AS91">
        <v>2.8889000000000005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563.41813481920133</v>
      </c>
      <c r="DN91">
        <v>19.347937124773107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4.6753631083250049</v>
      </c>
      <c r="L92">
        <v>318.00501552646142</v>
      </c>
      <c r="M92">
        <v>28.225744800449686</v>
      </c>
      <c r="N92">
        <v>17.400000000000002</v>
      </c>
      <c r="O92">
        <v>0</v>
      </c>
      <c r="P92">
        <v>31.748275862068965</v>
      </c>
      <c r="Q92">
        <v>0</v>
      </c>
      <c r="R92">
        <v>13.010938717876305</v>
      </c>
      <c r="S92">
        <v>0</v>
      </c>
      <c r="T92">
        <v>0</v>
      </c>
      <c r="U92">
        <v>64.242361004766963</v>
      </c>
      <c r="V92">
        <v>6.3623192365269476</v>
      </c>
      <c r="W92">
        <v>13.870547003659654</v>
      </c>
      <c r="X92">
        <v>30.171299826461929</v>
      </c>
      <c r="Y92">
        <v>0</v>
      </c>
      <c r="Z92">
        <v>0</v>
      </c>
      <c r="AA92">
        <v>0</v>
      </c>
      <c r="AB92">
        <v>4.0409199999999998</v>
      </c>
      <c r="AC92">
        <v>0</v>
      </c>
      <c r="AD92">
        <v>0</v>
      </c>
      <c r="AE92">
        <v>5.0553983999999996</v>
      </c>
      <c r="AF92">
        <v>2.7225000000000001</v>
      </c>
      <c r="AG92">
        <v>6.1600531199999997</v>
      </c>
      <c r="AH92">
        <v>6.3918800000000005</v>
      </c>
      <c r="AI92">
        <v>0</v>
      </c>
      <c r="AJ92">
        <v>0</v>
      </c>
      <c r="AK92">
        <v>8.0585100000000001</v>
      </c>
      <c r="AL92">
        <v>0</v>
      </c>
      <c r="AM92">
        <v>0</v>
      </c>
      <c r="AN92">
        <v>0.59302999999999995</v>
      </c>
      <c r="AO92">
        <v>0.36079680000000003</v>
      </c>
      <c r="AP92">
        <v>1.7686195633405442</v>
      </c>
      <c r="AQ92">
        <v>14.304199999999994</v>
      </c>
      <c r="AR92">
        <v>2.7096000000000009</v>
      </c>
      <c r="AS92">
        <v>2.8889000000000005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563.41832917197053</v>
      </c>
      <c r="DN92">
        <v>19.347943797966874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318.00501552646142</v>
      </c>
      <c r="M93">
        <v>28.225744800449686</v>
      </c>
      <c r="N93">
        <v>17.400000000000002</v>
      </c>
      <c r="O93">
        <v>0</v>
      </c>
      <c r="P93">
        <v>31.748275862068965</v>
      </c>
      <c r="Q93">
        <v>0</v>
      </c>
      <c r="R93">
        <v>5.9991768488745976</v>
      </c>
      <c r="S93">
        <v>0</v>
      </c>
      <c r="T93">
        <v>0</v>
      </c>
      <c r="U93">
        <v>64.242361004766963</v>
      </c>
      <c r="V93">
        <v>3.6750102663935329E-3</v>
      </c>
      <c r="W93">
        <v>13.870547003659654</v>
      </c>
      <c r="X93">
        <v>30.171299826461929</v>
      </c>
      <c r="Y93">
        <v>0</v>
      </c>
      <c r="Z93">
        <v>0</v>
      </c>
      <c r="AA93">
        <v>0</v>
      </c>
      <c r="AB93">
        <v>4.0409199999999998</v>
      </c>
      <c r="AC93">
        <v>0</v>
      </c>
      <c r="AD93">
        <v>0</v>
      </c>
      <c r="AE93">
        <v>5.0553983999999996</v>
      </c>
      <c r="AF93">
        <v>2.7225000000000001</v>
      </c>
      <c r="AG93">
        <v>6.1600531199999997</v>
      </c>
      <c r="AH93">
        <v>6.3918800000000005</v>
      </c>
      <c r="AI93">
        <v>0</v>
      </c>
      <c r="AJ93">
        <v>0</v>
      </c>
      <c r="AK93">
        <v>8.0585100000000001</v>
      </c>
      <c r="AL93">
        <v>0</v>
      </c>
      <c r="AM93">
        <v>0</v>
      </c>
      <c r="AN93">
        <v>0.59302999999999995</v>
      </c>
      <c r="AO93">
        <v>0.36079680000000003</v>
      </c>
      <c r="AP93">
        <v>1.7686195633405442</v>
      </c>
      <c r="AQ93">
        <v>9.5490199999999987</v>
      </c>
      <c r="AR93">
        <v>2.0322000000000005</v>
      </c>
      <c r="AS93">
        <v>2.8889000000000005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540.71946117053994</v>
      </c>
      <c r="DN93">
        <v>18.568462595810182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318.00501552646142</v>
      </c>
      <c r="M94">
        <v>28.225744800449686</v>
      </c>
      <c r="N94">
        <v>17.400000000000002</v>
      </c>
      <c r="O94">
        <v>0</v>
      </c>
      <c r="P94">
        <v>31.748275862068965</v>
      </c>
      <c r="Q94">
        <v>0</v>
      </c>
      <c r="R94">
        <v>5.9991768488745976</v>
      </c>
      <c r="S94">
        <v>0</v>
      </c>
      <c r="T94">
        <v>0</v>
      </c>
      <c r="U94">
        <v>64.242361004766963</v>
      </c>
      <c r="V94">
        <v>3.6750102663935329E-3</v>
      </c>
      <c r="W94">
        <v>13.870547003659654</v>
      </c>
      <c r="X94">
        <v>30.171299826461929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5.0553983999999996</v>
      </c>
      <c r="AF94">
        <v>2.7225000000000001</v>
      </c>
      <c r="AG94">
        <v>6.1600531199999997</v>
      </c>
      <c r="AH94">
        <v>6.3918800000000005</v>
      </c>
      <c r="AI94">
        <v>0</v>
      </c>
      <c r="AJ94">
        <v>0</v>
      </c>
      <c r="AK94">
        <v>8.0585100000000001</v>
      </c>
      <c r="AL94">
        <v>0</v>
      </c>
      <c r="AM94">
        <v>0</v>
      </c>
      <c r="AN94">
        <v>0.59302999999999995</v>
      </c>
      <c r="AO94">
        <v>0.36079680000000003</v>
      </c>
      <c r="AP94">
        <v>1.7686195633405442</v>
      </c>
      <c r="AQ94">
        <v>9.5490199999999987</v>
      </c>
      <c r="AR94">
        <v>2.0322000000000005</v>
      </c>
      <c r="AS94">
        <v>2.8889000000000005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536.81269961390069</v>
      </c>
      <c r="DN94">
        <v>18.434304152449343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318.00501552646142</v>
      </c>
      <c r="M95">
        <v>28.225744800449686</v>
      </c>
      <c r="N95">
        <v>17.400000000000002</v>
      </c>
      <c r="O95">
        <v>0</v>
      </c>
      <c r="P95">
        <v>31.748275862068965</v>
      </c>
      <c r="Q95">
        <v>0</v>
      </c>
      <c r="R95">
        <v>5.9991768488745976</v>
      </c>
      <c r="S95">
        <v>0</v>
      </c>
      <c r="T95">
        <v>0</v>
      </c>
      <c r="U95">
        <v>64.242361004766963</v>
      </c>
      <c r="V95">
        <v>3.6750102663935329E-3</v>
      </c>
      <c r="W95">
        <v>13.870547003659654</v>
      </c>
      <c r="X95">
        <v>30.171299826461929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5.0553983999999996</v>
      </c>
      <c r="AF95">
        <v>2.7225000000000001</v>
      </c>
      <c r="AG95">
        <v>6.1600531199999997</v>
      </c>
      <c r="AH95">
        <v>6.3918800000000005</v>
      </c>
      <c r="AI95">
        <v>0</v>
      </c>
      <c r="AJ95">
        <v>0</v>
      </c>
      <c r="AK95">
        <v>8.0585100000000001</v>
      </c>
      <c r="AL95">
        <v>0</v>
      </c>
      <c r="AM95">
        <v>0</v>
      </c>
      <c r="AN95">
        <v>0.59302999999999995</v>
      </c>
      <c r="AO95">
        <v>0.36079680000000003</v>
      </c>
      <c r="AP95">
        <v>1.7686195633405442</v>
      </c>
      <c r="AQ95">
        <v>9.5490199999999987</v>
      </c>
      <c r="AR95">
        <v>2.0322000000000005</v>
      </c>
      <c r="AS95">
        <v>2.8889000000000005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536.81269961390069</v>
      </c>
      <c r="DN95">
        <v>18.434304152449343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318.00501552646142</v>
      </c>
      <c r="M96">
        <v>28.225744800449686</v>
      </c>
      <c r="N96">
        <v>17.400000000000002</v>
      </c>
      <c r="O96">
        <v>0</v>
      </c>
      <c r="P96">
        <v>31.748275862068965</v>
      </c>
      <c r="Q96">
        <v>0</v>
      </c>
      <c r="R96">
        <v>5.9991768488745976</v>
      </c>
      <c r="S96">
        <v>0</v>
      </c>
      <c r="T96">
        <v>0</v>
      </c>
      <c r="U96">
        <v>64.242361004766963</v>
      </c>
      <c r="V96">
        <v>3.6750102663935329E-3</v>
      </c>
      <c r="W96">
        <v>13.870547003659654</v>
      </c>
      <c r="X96">
        <v>30.171299826461929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5.0553983999999996</v>
      </c>
      <c r="AF96">
        <v>2.7225000000000001</v>
      </c>
      <c r="AG96">
        <v>6.1600531199999997</v>
      </c>
      <c r="AH96">
        <v>6.3918800000000005</v>
      </c>
      <c r="AI96">
        <v>0</v>
      </c>
      <c r="AJ96">
        <v>0</v>
      </c>
      <c r="AK96">
        <v>8.0585100000000001</v>
      </c>
      <c r="AL96">
        <v>0</v>
      </c>
      <c r="AM96">
        <v>0</v>
      </c>
      <c r="AN96">
        <v>0.59302999999999995</v>
      </c>
      <c r="AO96">
        <v>0.36079680000000003</v>
      </c>
      <c r="AP96">
        <v>1.7686195633405442</v>
      </c>
      <c r="AQ96">
        <v>9.5490199999999987</v>
      </c>
      <c r="AR96">
        <v>2.0322000000000005</v>
      </c>
      <c r="AS96">
        <v>2.7650900000000003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536.69300004699619</v>
      </c>
      <c r="DN96">
        <v>18.430193719353891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318.00501552646142</v>
      </c>
      <c r="M97">
        <v>28.225744800449686</v>
      </c>
      <c r="N97">
        <v>17.400000000000002</v>
      </c>
      <c r="O97">
        <v>0</v>
      </c>
      <c r="P97">
        <v>31.748275862068965</v>
      </c>
      <c r="Q97">
        <v>0</v>
      </c>
      <c r="R97">
        <v>5.9991768488745976</v>
      </c>
      <c r="S97">
        <v>0</v>
      </c>
      <c r="T97">
        <v>0</v>
      </c>
      <c r="U97">
        <v>64.242361004766963</v>
      </c>
      <c r="V97">
        <v>3.6750102663935329E-3</v>
      </c>
      <c r="W97">
        <v>13.870547003659654</v>
      </c>
      <c r="X97">
        <v>30.171299826461929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5.0553983999999996</v>
      </c>
      <c r="AF97">
        <v>2.7225000000000001</v>
      </c>
      <c r="AG97">
        <v>6.1600531199999997</v>
      </c>
      <c r="AH97">
        <v>6.3918800000000005</v>
      </c>
      <c r="AI97">
        <v>0</v>
      </c>
      <c r="AJ97">
        <v>0</v>
      </c>
      <c r="AK97">
        <v>8.0585100000000001</v>
      </c>
      <c r="AL97">
        <v>0</v>
      </c>
      <c r="AM97">
        <v>0</v>
      </c>
      <c r="AN97">
        <v>0.59302999999999995</v>
      </c>
      <c r="AO97">
        <v>0.36079680000000003</v>
      </c>
      <c r="AP97">
        <v>1.5721062785249278</v>
      </c>
      <c r="AQ97">
        <v>9.5490199999999987</v>
      </c>
      <c r="AR97">
        <v>2.0322000000000005</v>
      </c>
      <c r="AS97">
        <v>2.7650900000000003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536.50302234127957</v>
      </c>
      <c r="DN97">
        <v>18.423658140254929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318.00501552646142</v>
      </c>
      <c r="M98">
        <v>28.225744800449686</v>
      </c>
      <c r="N98">
        <v>17.400000000000002</v>
      </c>
      <c r="O98">
        <v>0</v>
      </c>
      <c r="P98">
        <v>31.748275862068965</v>
      </c>
      <c r="Q98">
        <v>0</v>
      </c>
      <c r="R98">
        <v>5.9991768488745976</v>
      </c>
      <c r="S98">
        <v>0</v>
      </c>
      <c r="T98">
        <v>0</v>
      </c>
      <c r="U98">
        <v>64.242361004766963</v>
      </c>
      <c r="V98">
        <v>3.6750102663935329E-3</v>
      </c>
      <c r="W98">
        <v>13.870547003659654</v>
      </c>
      <c r="X98">
        <v>30.171299826461929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5.0553983999999996</v>
      </c>
      <c r="AF98">
        <v>2.7225000000000001</v>
      </c>
      <c r="AG98">
        <v>6.1600531199999997</v>
      </c>
      <c r="AH98">
        <v>6.3918800000000005</v>
      </c>
      <c r="AI98">
        <v>0</v>
      </c>
      <c r="AJ98">
        <v>0</v>
      </c>
      <c r="AK98">
        <v>8.0585100000000001</v>
      </c>
      <c r="AL98">
        <v>0</v>
      </c>
      <c r="AM98">
        <v>0</v>
      </c>
      <c r="AN98">
        <v>0.59302999999999995</v>
      </c>
      <c r="AO98">
        <v>0.36079680000000003</v>
      </c>
      <c r="AP98">
        <v>1.5721062785249278</v>
      </c>
      <c r="AQ98">
        <v>9.5490199999999987</v>
      </c>
      <c r="AR98">
        <v>2.0322000000000005</v>
      </c>
      <c r="AS98">
        <v>2.7650900000000003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536.50302234127957</v>
      </c>
      <c r="DN98">
        <v>18.423658140254929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0.1051986972699654</v>
      </c>
      <c r="L99">
        <f t="shared" si="2"/>
        <v>10.46025184493304</v>
      </c>
      <c r="M99">
        <f t="shared" si="2"/>
        <v>0.67734580522336008</v>
      </c>
      <c r="N99">
        <f t="shared" si="2"/>
        <v>0.41760000000000064</v>
      </c>
      <c r="O99">
        <f t="shared" si="2"/>
        <v>0</v>
      </c>
      <c r="P99">
        <f t="shared" si="2"/>
        <v>0.75051742204763905</v>
      </c>
      <c r="Q99">
        <f t="shared" si="2"/>
        <v>8.2923039648954387E-3</v>
      </c>
      <c r="R99">
        <f t="shared" si="2"/>
        <v>0.30119556974136857</v>
      </c>
      <c r="S99">
        <f t="shared" si="2"/>
        <v>2.3564799609888276E-2</v>
      </c>
      <c r="T99">
        <f t="shared" si="2"/>
        <v>0</v>
      </c>
      <c r="U99">
        <f t="shared" si="2"/>
        <v>1.5355617418461018</v>
      </c>
      <c r="V99">
        <f t="shared" si="2"/>
        <v>0.12762804840989803</v>
      </c>
      <c r="W99">
        <f t="shared" si="2"/>
        <v>0.31533994919539471</v>
      </c>
      <c r="X99">
        <f t="shared" si="2"/>
        <v>0.72409911581037145</v>
      </c>
      <c r="Y99">
        <f t="shared" si="2"/>
        <v>0</v>
      </c>
      <c r="Z99">
        <f t="shared" si="2"/>
        <v>2.1357000000000001E-2</v>
      </c>
      <c r="AA99">
        <f t="shared" si="2"/>
        <v>4.3618356798330926E-2</v>
      </c>
      <c r="AB99">
        <f t="shared" si="2"/>
        <v>7.6777480000000051E-2</v>
      </c>
      <c r="AC99">
        <f t="shared" si="2"/>
        <v>1.9432636538636715E-2</v>
      </c>
      <c r="AD99">
        <f t="shared" si="2"/>
        <v>5.1513629999999984E-2</v>
      </c>
      <c r="AE99">
        <f t="shared" si="2"/>
        <v>0.19842438719999972</v>
      </c>
      <c r="AF99">
        <f t="shared" si="2"/>
        <v>0.10263825</v>
      </c>
      <c r="AG99">
        <f t="shared" si="2"/>
        <v>0.14784127487999993</v>
      </c>
      <c r="AH99">
        <f t="shared" si="2"/>
        <v>0.31756022000000006</v>
      </c>
      <c r="AI99">
        <f t="shared" si="2"/>
        <v>2.4187123799999998E-2</v>
      </c>
      <c r="AJ99">
        <f t="shared" si="2"/>
        <v>0</v>
      </c>
      <c r="AK99">
        <f t="shared" si="2"/>
        <v>0.19340423999999978</v>
      </c>
      <c r="AL99">
        <f t="shared" si="2"/>
        <v>0</v>
      </c>
      <c r="AM99">
        <f t="shared" si="2"/>
        <v>2.0453271999999995E-2</v>
      </c>
      <c r="AN99">
        <f t="shared" si="2"/>
        <v>1.4232719999999982E-2</v>
      </c>
      <c r="AO99">
        <f t="shared" si="2"/>
        <v>9.4258164000000089E-3</v>
      </c>
      <c r="AP99">
        <f t="shared" si="2"/>
        <v>4.5689338719630664E-2</v>
      </c>
      <c r="AQ99">
        <f t="shared" si="2"/>
        <v>0.20141859999999992</v>
      </c>
      <c r="AR99">
        <f t="shared" si="2"/>
        <v>0.10469217</v>
      </c>
      <c r="AS99">
        <f t="shared" si="2"/>
        <v>9.055876069320544E-2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16.603617501281963</v>
      </c>
      <c r="DN99">
        <f t="shared" si="3"/>
        <v>0.52620307379975795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1.85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1.79</v>
      </c>
      <c r="DN3">
        <v>6.0000000000000053E-2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0</v>
      </c>
      <c r="DN4">
        <v>0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  <c r="DN5">
        <v>0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  <c r="DN6">
        <v>0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  <c r="DN7">
        <v>0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  <c r="DN8">
        <v>0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  <c r="DN9">
        <v>0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  <c r="DN10">
        <v>0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  <c r="DN11">
        <v>0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  <c r="DN12">
        <v>0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  <c r="DN13">
        <v>0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  <c r="DN14">
        <v>0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  <c r="DN15">
        <v>0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  <c r="DN16">
        <v>0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  <c r="DN17">
        <v>0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  <c r="DN18">
        <v>0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  <c r="DN19">
        <v>0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  <c r="DN20">
        <v>0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  <c r="DN21">
        <v>0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  <c r="DN22">
        <v>0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  <c r="DN23">
        <v>0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  <c r="DN24">
        <v>0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  <c r="DN25">
        <v>0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  <c r="DN26">
        <v>0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9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8.6999999999999993</v>
      </c>
      <c r="DN27">
        <v>0.30000000000000071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12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11.6</v>
      </c>
      <c r="DN28">
        <v>0.40000000000000036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15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14.5</v>
      </c>
      <c r="DN29">
        <v>0.5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20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19.34</v>
      </c>
      <c r="DN30">
        <v>0.66000000000000014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23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22.24</v>
      </c>
      <c r="DN31">
        <v>0.76000000000000156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28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27.07</v>
      </c>
      <c r="DN32">
        <v>0.92999999999999972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35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33.840000000000003</v>
      </c>
      <c r="DN33">
        <v>1.1599999999999966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40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38.67</v>
      </c>
      <c r="DN34">
        <v>1.3299999999999983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49.76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48.11</v>
      </c>
      <c r="DN35">
        <v>1.6499999999999986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59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57.04</v>
      </c>
      <c r="DN36">
        <v>1.9600000000000009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68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65.739999999999995</v>
      </c>
      <c r="DN37">
        <v>2.2600000000000051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76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73.48</v>
      </c>
      <c r="DN38">
        <v>2.519999999999996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38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36.74</v>
      </c>
      <c r="DN39">
        <v>1.259999999999998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46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44.47</v>
      </c>
      <c r="DN40">
        <v>1.5300000000000011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50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48.34</v>
      </c>
      <c r="DN41">
        <v>1.6599999999999966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54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52.21</v>
      </c>
      <c r="DN42">
        <v>1.7899999999999991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58.039999999999992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56.11</v>
      </c>
      <c r="DN43">
        <v>1.9299999999999926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59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57.04</v>
      </c>
      <c r="DN44">
        <v>1.9600000000000009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61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58.97</v>
      </c>
      <c r="DN45">
        <v>2.0300000000000011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60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58.01</v>
      </c>
      <c r="DN46">
        <v>1.990000000000002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57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55.11</v>
      </c>
      <c r="DN47">
        <v>1.8900000000000006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58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56.07</v>
      </c>
      <c r="DN48">
        <v>1.9299999999999997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56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54.14</v>
      </c>
      <c r="DN49">
        <v>1.8599999999999994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58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56.07</v>
      </c>
      <c r="DN50">
        <v>1.9299999999999997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59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57.04</v>
      </c>
      <c r="DN51">
        <v>1.9600000000000009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61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58.97</v>
      </c>
      <c r="DN52">
        <v>2.0300000000000011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62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59.94</v>
      </c>
      <c r="DN53">
        <v>2.0600000000000023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62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59.94</v>
      </c>
      <c r="DN54">
        <v>2.0600000000000023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63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60.91</v>
      </c>
      <c r="DN55">
        <v>2.0900000000000034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62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59.94</v>
      </c>
      <c r="DN56">
        <v>2.0600000000000023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59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57.04</v>
      </c>
      <c r="DN57">
        <v>1.9600000000000009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57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55.11</v>
      </c>
      <c r="DN58">
        <v>1.8900000000000006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57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55.11</v>
      </c>
      <c r="DN59">
        <v>1.8900000000000006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58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56.07</v>
      </c>
      <c r="DN60">
        <v>1.9299999999999997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59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57.04</v>
      </c>
      <c r="DN61">
        <v>1.9600000000000009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59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57.04</v>
      </c>
      <c r="DN62">
        <v>1.9600000000000009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60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58.01</v>
      </c>
      <c r="DN63">
        <v>1.990000000000002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60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58.01</v>
      </c>
      <c r="DN64">
        <v>1.990000000000002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59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57.04</v>
      </c>
      <c r="DN65">
        <v>1.9600000000000009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59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57.04</v>
      </c>
      <c r="DN66">
        <v>1.9600000000000009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83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80.239999999999995</v>
      </c>
      <c r="DN67">
        <v>2.7600000000000051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107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103.45</v>
      </c>
      <c r="DN68">
        <v>3.5499999999999972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129.11000000000001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124.82</v>
      </c>
      <c r="DN69">
        <v>4.2900000000000205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134.02000000000001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129.57</v>
      </c>
      <c r="DN70">
        <v>4.4500000000000171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128.02000000000001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123.77</v>
      </c>
      <c r="DN71">
        <v>4.2500000000000142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123.02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118.94</v>
      </c>
      <c r="DN72">
        <v>4.0799999999999983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119.02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115.07</v>
      </c>
      <c r="DN73">
        <v>3.9500000000000028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117.02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113.13</v>
      </c>
      <c r="DN74">
        <v>3.8900000000000006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79.02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76.400000000000006</v>
      </c>
      <c r="DN75">
        <v>2.6199999999999903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80.02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77.36</v>
      </c>
      <c r="DN76">
        <v>2.6599999999999966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79.02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76.400000000000006</v>
      </c>
      <c r="DN77">
        <v>2.6199999999999903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103.02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99.6</v>
      </c>
      <c r="DN78">
        <v>3.4200000000000017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98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94.75</v>
      </c>
      <c r="DN79">
        <v>3.25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95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91.85</v>
      </c>
      <c r="DN80">
        <v>3.1500000000000057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55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53.17</v>
      </c>
      <c r="DN81">
        <v>1.8299999999999983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51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49.31</v>
      </c>
      <c r="DN82">
        <v>1.6899999999999977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47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45.44</v>
      </c>
      <c r="DN83">
        <v>1.5600000000000023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43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41.57</v>
      </c>
      <c r="DN84">
        <v>1.4299999999999997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40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38.67</v>
      </c>
      <c r="DN85">
        <v>1.3299999999999983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36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34.799999999999997</v>
      </c>
      <c r="DN86">
        <v>1.2000000000000028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33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31.9</v>
      </c>
      <c r="DN87">
        <v>1.1000000000000014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31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29.97</v>
      </c>
      <c r="DN88">
        <v>1.0300000000000011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29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28.04</v>
      </c>
      <c r="DN89">
        <v>0.96000000000000085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27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26.1</v>
      </c>
      <c r="DN90">
        <v>0.89999999999999858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27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26.1</v>
      </c>
      <c r="DN91">
        <v>0.89999999999999858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21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20.3</v>
      </c>
      <c r="DN92">
        <v>0.69999999999999929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20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19.34</v>
      </c>
      <c r="DN93">
        <v>0.66000000000000014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17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16.440000000000001</v>
      </c>
      <c r="DN94">
        <v>0.55999999999999872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15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14.5</v>
      </c>
      <c r="DN95">
        <v>0.5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12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11.6</v>
      </c>
      <c r="DN96">
        <v>0.40000000000000036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11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10.63</v>
      </c>
      <c r="DN97">
        <v>0.36999999999999922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9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8.6999999999999993</v>
      </c>
      <c r="DN98">
        <v>0.30000000000000071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1.011485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0.97789500000000018</v>
      </c>
      <c r="DN99">
        <f t="shared" si="3"/>
        <v>3.3590000000000023E-2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19.100542999999998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18.466405000000002</v>
      </c>
      <c r="DN3">
        <v>0.63413799999999654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19.023427000000002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18.391849000000001</v>
      </c>
      <c r="DN4">
        <v>0.63157800000000108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18.452932000000001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17.840295000000001</v>
      </c>
      <c r="DN5">
        <v>0.61263699999999943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17.852594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17.259888</v>
      </c>
      <c r="DN6">
        <v>0.59270599999999973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18.210312999999999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17.605730999999999</v>
      </c>
      <c r="DN7">
        <v>0.60458200000000062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17.202999999999999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16.63186</v>
      </c>
      <c r="DN8">
        <v>0.57113999999999976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15.716084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15.19431</v>
      </c>
      <c r="DN9">
        <v>0.52177400000000063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16.817209999999999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16.258879</v>
      </c>
      <c r="DN10">
        <v>0.55833099999999902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16.103127000000001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15.568503</v>
      </c>
      <c r="DN11">
        <v>0.53462400000000088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13.087866999999999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12.65335</v>
      </c>
      <c r="DN12">
        <v>0.4345169999999996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14.569879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14.086159</v>
      </c>
      <c r="DN13">
        <v>0.48371999999999993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16.750945999999999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16.194814999999998</v>
      </c>
      <c r="DN14">
        <v>0.5561310000000006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16.638871999999999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16.086461</v>
      </c>
      <c r="DN15">
        <v>0.55241099999999932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17.999835000000001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17.402239999999999</v>
      </c>
      <c r="DN16">
        <v>0.59759500000000187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17.969467999999999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17.372882000000001</v>
      </c>
      <c r="DN17">
        <v>0.59658599999999851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19.999956000000001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19.335957000000001</v>
      </c>
      <c r="DN18">
        <v>0.66399900000000045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18.447818999999999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17.835350999999999</v>
      </c>
      <c r="DN19">
        <v>0.61246799999999979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19.999956000000001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19.335957000000001</v>
      </c>
      <c r="DN20">
        <v>0.66399900000000045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19.999956000000001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19.335957000000001</v>
      </c>
      <c r="DN21">
        <v>0.66399900000000045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19.999956000000001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19.335957000000001</v>
      </c>
      <c r="DN22">
        <v>0.66399900000000045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19.999956000000001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19.335957000000001</v>
      </c>
      <c r="DN23">
        <v>0.66399900000000045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19.999956000000001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19.335957000000001</v>
      </c>
      <c r="DN24">
        <v>0.66399900000000045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19.999956000000001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19.335957000000001</v>
      </c>
      <c r="DN25">
        <v>0.66399900000000045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19.999956000000001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19.335957000000001</v>
      </c>
      <c r="DN26">
        <v>0.66399900000000045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19.999956000000001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19.335957000000001</v>
      </c>
      <c r="DN27">
        <v>0.66399900000000045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19.999956000000001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19.335957000000001</v>
      </c>
      <c r="DN28">
        <v>0.66399900000000045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19.999956000000001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19.335957000000001</v>
      </c>
      <c r="DN29">
        <v>0.66399900000000045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19.999956000000001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19.335957000000001</v>
      </c>
      <c r="DN30">
        <v>0.66399900000000045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19.999956000000001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19.335957000000001</v>
      </c>
      <c r="DN31">
        <v>0.66399900000000045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19.999956000000001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19.335957000000001</v>
      </c>
      <c r="DN32">
        <v>0.66399900000000045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19.999956000000001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19.335957000000001</v>
      </c>
      <c r="DN33">
        <v>0.66399900000000045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19.836853000000001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19.178269</v>
      </c>
      <c r="DN34">
        <v>0.65858400000000117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19.999956000000001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19.335957000000001</v>
      </c>
      <c r="DN35">
        <v>0.66399900000000045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19.999956000000001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19.335957000000001</v>
      </c>
      <c r="DN36">
        <v>0.66399900000000045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19.999956000000001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19.335957000000001</v>
      </c>
      <c r="DN37">
        <v>0.66399900000000045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19.999956000000001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19.335957000000001</v>
      </c>
      <c r="DN38">
        <v>0.66399900000000045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19.999956000000001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19.335957000000001</v>
      </c>
      <c r="DN39">
        <v>0.66399900000000045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19.999956000000001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19.335957000000001</v>
      </c>
      <c r="DN40">
        <v>0.66399900000000045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19.999956000000001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19.335957000000001</v>
      </c>
      <c r="DN41">
        <v>0.66399900000000045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19.999956000000001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19.335957000000001</v>
      </c>
      <c r="DN42">
        <v>0.66399900000000045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19.999956000000001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19.335957000000001</v>
      </c>
      <c r="DN43">
        <v>0.66399900000000045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19.999956000000001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19.335957000000001</v>
      </c>
      <c r="DN44">
        <v>0.66399900000000045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18.013192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17.415154000000001</v>
      </c>
      <c r="DN45">
        <v>0.59803799999999896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19.841965999999999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19.183212999999999</v>
      </c>
      <c r="DN46">
        <v>0.65875300000000081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19.967502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19.304580999999999</v>
      </c>
      <c r="DN47">
        <v>0.66292100000000076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19.999956000000001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19.335957000000001</v>
      </c>
      <c r="DN48">
        <v>0.66399900000000045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19.999956000000001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19.335957000000001</v>
      </c>
      <c r="DN49">
        <v>0.66399900000000045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19.999956000000001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19.335957000000001</v>
      </c>
      <c r="DN50">
        <v>0.66399900000000045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19.999956000000001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19.335957000000001</v>
      </c>
      <c r="DN51">
        <v>0.66399900000000045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19.999956000000001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19.335957000000001</v>
      </c>
      <c r="DN52">
        <v>0.66399900000000045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19.999956000000001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19.335957000000001</v>
      </c>
      <c r="DN53">
        <v>0.66399900000000045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19.999956000000001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19.335957000000001</v>
      </c>
      <c r="DN54">
        <v>0.66399900000000045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19.999956000000001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19.335957000000001</v>
      </c>
      <c r="DN55">
        <v>0.66399900000000045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19.999956000000001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19.335957000000001</v>
      </c>
      <c r="DN56">
        <v>0.66399900000000045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19.999956000000001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19.335957000000001</v>
      </c>
      <c r="DN57">
        <v>0.66399900000000045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19.999956000000001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19.335957000000001</v>
      </c>
      <c r="DN58">
        <v>0.66399900000000045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19.999956000000001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19.335957000000001</v>
      </c>
      <c r="DN59">
        <v>0.66399900000000045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19.999956000000001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19.335957000000001</v>
      </c>
      <c r="DN60">
        <v>0.66399900000000045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19.999956000000001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19.335957000000001</v>
      </c>
      <c r="DN61">
        <v>0.66399900000000045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19.999956000000001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19.335957000000001</v>
      </c>
      <c r="DN62">
        <v>0.66399900000000045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19.999956000000001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19.335957000000001</v>
      </c>
      <c r="DN63">
        <v>0.66399900000000045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19.999956000000001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19.335957000000001</v>
      </c>
      <c r="DN64">
        <v>0.66399900000000045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19.999956000000001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19.335957000000001</v>
      </c>
      <c r="DN65">
        <v>0.66399900000000045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19.999956000000001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19.335957000000001</v>
      </c>
      <c r="DN66">
        <v>0.66399900000000045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19.999956000000001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19.335957000000001</v>
      </c>
      <c r="DN67">
        <v>0.66399900000000045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19.999956000000001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19.335957000000001</v>
      </c>
      <c r="DN68">
        <v>0.66399900000000045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19.999956000000001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19.335957000000001</v>
      </c>
      <c r="DN69">
        <v>0.66399900000000045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19.999956000000001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19.335957000000001</v>
      </c>
      <c r="DN70">
        <v>0.66399900000000045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19.999956000000001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19.335957000000001</v>
      </c>
      <c r="DN71">
        <v>0.66399900000000045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19.999956000000001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19.335957000000001</v>
      </c>
      <c r="DN72">
        <v>0.66399900000000045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19.999956000000001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19.335957000000001</v>
      </c>
      <c r="DN73">
        <v>0.66399900000000045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19.999956000000001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19.335957000000001</v>
      </c>
      <c r="DN74">
        <v>0.66399900000000045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19.999956000000001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19.335957000000001</v>
      </c>
      <c r="DN75">
        <v>0.66399900000000045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19.999956000000001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19.335957000000001</v>
      </c>
      <c r="DN76">
        <v>0.66399900000000045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19.999956000000001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19.335957000000001</v>
      </c>
      <c r="DN77">
        <v>0.66399900000000045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19.999956000000001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19.335957000000001</v>
      </c>
      <c r="DN78">
        <v>0.66399900000000045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19.999956000000001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19.335957000000001</v>
      </c>
      <c r="DN79">
        <v>0.66399900000000045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19.999956000000001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19.335957000000001</v>
      </c>
      <c r="DN80">
        <v>0.66399900000000045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19.999956000000001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19.335957000000001</v>
      </c>
      <c r="DN81">
        <v>0.66399900000000045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19.999956000000001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19.335957000000001</v>
      </c>
      <c r="DN82">
        <v>0.66399900000000045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19.999956000000001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19.335957000000001</v>
      </c>
      <c r="DN83">
        <v>0.66399900000000045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19.999956000000001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19.335957000000001</v>
      </c>
      <c r="DN84">
        <v>0.66399900000000045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19.999956000000001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19.335957000000001</v>
      </c>
      <c r="DN85">
        <v>0.66399900000000045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19.999956000000001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19.335957000000001</v>
      </c>
      <c r="DN86">
        <v>0.66399900000000045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19.999956000000001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19.335957000000001</v>
      </c>
      <c r="DN87">
        <v>0.66399900000000045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19.999956000000001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19.335957000000001</v>
      </c>
      <c r="DN88">
        <v>0.66399900000000045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19.999956000000001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19.335957000000001</v>
      </c>
      <c r="DN89">
        <v>0.66399900000000045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19.999956000000001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19.335957000000001</v>
      </c>
      <c r="DN90">
        <v>0.66399900000000045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19.999956000000001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19.335957000000001</v>
      </c>
      <c r="DN91">
        <v>0.66399900000000045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19.999956000000001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19.335957000000001</v>
      </c>
      <c r="DN92">
        <v>0.66399900000000045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19.999956000000001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19.335957000000001</v>
      </c>
      <c r="DN93">
        <v>0.66399900000000045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19.999956000000001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19.335957000000001</v>
      </c>
      <c r="DN94">
        <v>0.66399900000000045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19.999956000000001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19.335957000000001</v>
      </c>
      <c r="DN95">
        <v>0.66399900000000045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19.999956000000001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19.335957000000001</v>
      </c>
      <c r="DN96">
        <v>0.66399900000000045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19.999956000000001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19.335957000000001</v>
      </c>
      <c r="DN97">
        <v>0.66399900000000045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16.722875999999999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16.167677000000001</v>
      </c>
      <c r="DN98">
        <v>0.55519899999999822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0.46708075125000115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0.45157366175000008</v>
      </c>
      <c r="DN99">
        <f t="shared" si="3"/>
        <v>1.5507089500000045E-2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45230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439</v>
      </c>
      <c r="I2" s="8" t="s">
        <v>440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246.34</v>
      </c>
      <c r="L3" s="197">
        <v>9.11</v>
      </c>
      <c r="M3" s="197">
        <v>61.01</v>
      </c>
      <c r="N3" s="197">
        <v>24.07</v>
      </c>
      <c r="O3" s="197">
        <v>70.849999999999994</v>
      </c>
      <c r="P3" s="197">
        <v>19.77</v>
      </c>
      <c r="Q3" s="197">
        <v>4.24</v>
      </c>
      <c r="R3" s="197">
        <v>18</v>
      </c>
      <c r="S3" s="197">
        <v>11.59</v>
      </c>
      <c r="T3" s="197">
        <v>0</v>
      </c>
      <c r="U3" s="197">
        <v>59.52</v>
      </c>
      <c r="V3" s="197">
        <v>8.8000000000000007</v>
      </c>
      <c r="W3" s="197">
        <v>19.2</v>
      </c>
      <c r="X3" s="197">
        <v>41.76</v>
      </c>
      <c r="Y3" s="197">
        <v>0</v>
      </c>
      <c r="Z3">
        <v>0</v>
      </c>
      <c r="AA3" s="197">
        <v>15.67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0</v>
      </c>
      <c r="AH3" s="197">
        <v>0</v>
      </c>
      <c r="AI3" s="197">
        <v>84.02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107.43</v>
      </c>
      <c r="AQ3" s="197">
        <v>32.56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246.34</v>
      </c>
      <c r="L4" s="197">
        <v>9.11</v>
      </c>
      <c r="M4" s="197">
        <v>61.66</v>
      </c>
      <c r="N4" s="197">
        <v>24.07</v>
      </c>
      <c r="O4" s="197">
        <v>70.849999999999994</v>
      </c>
      <c r="P4" s="197">
        <v>19.77</v>
      </c>
      <c r="Q4" s="197">
        <v>4.24</v>
      </c>
      <c r="R4" s="197">
        <v>18</v>
      </c>
      <c r="S4" s="197">
        <v>11.21</v>
      </c>
      <c r="T4" s="197">
        <v>0</v>
      </c>
      <c r="U4" s="197">
        <v>59.52</v>
      </c>
      <c r="V4" s="197">
        <v>8.8000000000000007</v>
      </c>
      <c r="W4" s="197">
        <v>19.2</v>
      </c>
      <c r="X4" s="197">
        <v>41.76</v>
      </c>
      <c r="Y4" s="197">
        <v>0</v>
      </c>
      <c r="Z4">
        <v>0</v>
      </c>
      <c r="AA4" s="197">
        <v>15.67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0</v>
      </c>
      <c r="AH4" s="197">
        <v>0</v>
      </c>
      <c r="AI4" s="197">
        <v>84.02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107.43</v>
      </c>
      <c r="AQ4" s="197">
        <v>32.56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246.34</v>
      </c>
      <c r="L5" s="197">
        <v>9.11</v>
      </c>
      <c r="M5" s="197">
        <v>61.66</v>
      </c>
      <c r="N5" s="197">
        <v>24.07</v>
      </c>
      <c r="O5" s="197">
        <v>70.849999999999994</v>
      </c>
      <c r="P5" s="197">
        <v>19.77</v>
      </c>
      <c r="Q5" s="197">
        <v>4.24</v>
      </c>
      <c r="R5" s="197">
        <v>18</v>
      </c>
      <c r="S5" s="197">
        <v>11.21</v>
      </c>
      <c r="T5" s="197">
        <v>0</v>
      </c>
      <c r="U5" s="197">
        <v>59.52</v>
      </c>
      <c r="V5" s="197">
        <v>8.8000000000000007</v>
      </c>
      <c r="W5" s="197">
        <v>19.2</v>
      </c>
      <c r="X5" s="197">
        <v>41.76</v>
      </c>
      <c r="Y5" s="197">
        <v>0</v>
      </c>
      <c r="Z5">
        <v>0</v>
      </c>
      <c r="AA5" s="197">
        <v>15.67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0</v>
      </c>
      <c r="AH5" s="197">
        <v>0</v>
      </c>
      <c r="AI5" s="197">
        <v>84.02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107.43</v>
      </c>
      <c r="AQ5" s="197">
        <v>32.56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252.16</v>
      </c>
      <c r="L6" s="197">
        <v>9.11</v>
      </c>
      <c r="M6" s="197">
        <v>61.66</v>
      </c>
      <c r="N6" s="197">
        <v>24.07</v>
      </c>
      <c r="O6" s="197">
        <v>70.849999999999994</v>
      </c>
      <c r="P6" s="197">
        <v>19.77</v>
      </c>
      <c r="Q6" s="197">
        <v>4.24</v>
      </c>
      <c r="R6" s="197">
        <v>18</v>
      </c>
      <c r="S6" s="197">
        <v>11.21</v>
      </c>
      <c r="T6" s="197">
        <v>0</v>
      </c>
      <c r="U6" s="197">
        <v>59.52</v>
      </c>
      <c r="V6" s="197">
        <v>8.8000000000000007</v>
      </c>
      <c r="W6" s="197">
        <v>19.2</v>
      </c>
      <c r="X6" s="197">
        <v>41.76</v>
      </c>
      <c r="Y6" s="197">
        <v>0</v>
      </c>
      <c r="Z6">
        <v>0</v>
      </c>
      <c r="AA6" s="197">
        <v>15.67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0</v>
      </c>
      <c r="AH6" s="197">
        <v>0</v>
      </c>
      <c r="AI6" s="197">
        <v>84.02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107.43</v>
      </c>
      <c r="AQ6" s="197">
        <v>32.56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246.34</v>
      </c>
      <c r="L7" s="197">
        <v>9.11</v>
      </c>
      <c r="M7" s="197">
        <v>61.66</v>
      </c>
      <c r="N7" s="197">
        <v>24.07</v>
      </c>
      <c r="O7" s="197">
        <v>70.849999999999994</v>
      </c>
      <c r="P7" s="197">
        <v>19.77</v>
      </c>
      <c r="Q7" s="197">
        <v>4.24</v>
      </c>
      <c r="R7" s="197">
        <v>18</v>
      </c>
      <c r="S7" s="197">
        <v>11.21</v>
      </c>
      <c r="T7" s="197">
        <v>0</v>
      </c>
      <c r="U7" s="197">
        <v>59.52</v>
      </c>
      <c r="V7" s="197">
        <v>8.8000000000000007</v>
      </c>
      <c r="W7" s="197">
        <v>19.2</v>
      </c>
      <c r="X7" s="197">
        <v>41.76</v>
      </c>
      <c r="Y7" s="197">
        <v>0</v>
      </c>
      <c r="Z7">
        <v>0</v>
      </c>
      <c r="AA7" s="197">
        <v>15.67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0</v>
      </c>
      <c r="AH7" s="197">
        <v>0</v>
      </c>
      <c r="AI7" s="197">
        <v>84.02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107.43</v>
      </c>
      <c r="AQ7" s="197">
        <v>32.56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246.34</v>
      </c>
      <c r="L8" s="197">
        <v>9.11</v>
      </c>
      <c r="M8" s="197">
        <v>61.66</v>
      </c>
      <c r="N8" s="197">
        <v>24.07</v>
      </c>
      <c r="O8" s="197">
        <v>70.849999999999994</v>
      </c>
      <c r="P8" s="197">
        <v>19.77</v>
      </c>
      <c r="Q8" s="197">
        <v>4.24</v>
      </c>
      <c r="R8" s="197">
        <v>18</v>
      </c>
      <c r="S8" s="197">
        <v>11.21</v>
      </c>
      <c r="T8" s="197">
        <v>0</v>
      </c>
      <c r="U8" s="197">
        <v>59.52</v>
      </c>
      <c r="V8" s="197">
        <v>8.8000000000000007</v>
      </c>
      <c r="W8" s="197">
        <v>19.2</v>
      </c>
      <c r="X8" s="197">
        <v>41.76</v>
      </c>
      <c r="Y8" s="197">
        <v>0</v>
      </c>
      <c r="Z8">
        <v>0</v>
      </c>
      <c r="AA8" s="197">
        <v>15.67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0</v>
      </c>
      <c r="AH8" s="197">
        <v>0</v>
      </c>
      <c r="AI8" s="197">
        <v>84.02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107.43</v>
      </c>
      <c r="AQ8" s="197">
        <v>32.56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246.34</v>
      </c>
      <c r="L9" s="197">
        <v>9.11</v>
      </c>
      <c r="M9" s="197">
        <v>61.66</v>
      </c>
      <c r="N9" s="197">
        <v>24.07</v>
      </c>
      <c r="O9" s="197">
        <v>70.849999999999994</v>
      </c>
      <c r="P9" s="197">
        <v>19.77</v>
      </c>
      <c r="Q9" s="197">
        <v>4.24</v>
      </c>
      <c r="R9" s="197">
        <v>18</v>
      </c>
      <c r="S9" s="197">
        <v>11.21</v>
      </c>
      <c r="T9" s="197">
        <v>0</v>
      </c>
      <c r="U9" s="197">
        <v>59.52</v>
      </c>
      <c r="V9" s="197">
        <v>8.8000000000000007</v>
      </c>
      <c r="W9" s="197">
        <v>19.2</v>
      </c>
      <c r="X9" s="197">
        <v>41.76</v>
      </c>
      <c r="Y9" s="197">
        <v>0</v>
      </c>
      <c r="Z9">
        <v>0</v>
      </c>
      <c r="AA9" s="197">
        <v>15.67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0</v>
      </c>
      <c r="AH9" s="197">
        <v>0</v>
      </c>
      <c r="AI9" s="197">
        <v>84.02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107.43</v>
      </c>
      <c r="AQ9" s="197">
        <v>32.56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246.34</v>
      </c>
      <c r="L10" s="197">
        <v>9.11</v>
      </c>
      <c r="M10" s="197">
        <v>61.66</v>
      </c>
      <c r="N10" s="197">
        <v>24.07</v>
      </c>
      <c r="O10" s="197">
        <v>70.849999999999994</v>
      </c>
      <c r="P10" s="197">
        <v>19.77</v>
      </c>
      <c r="Q10" s="197">
        <v>4.24</v>
      </c>
      <c r="R10" s="197">
        <v>18</v>
      </c>
      <c r="S10" s="197">
        <v>11.21</v>
      </c>
      <c r="T10" s="197">
        <v>0</v>
      </c>
      <c r="U10" s="197">
        <v>59.52</v>
      </c>
      <c r="V10" s="197">
        <v>8.8000000000000007</v>
      </c>
      <c r="W10" s="197">
        <v>19.2</v>
      </c>
      <c r="X10" s="197">
        <v>41.76</v>
      </c>
      <c r="Y10" s="197">
        <v>0</v>
      </c>
      <c r="Z10">
        <v>0</v>
      </c>
      <c r="AA10" s="197">
        <v>15.67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0</v>
      </c>
      <c r="AH10" s="197">
        <v>0</v>
      </c>
      <c r="AI10" s="197">
        <v>84.02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107.43</v>
      </c>
      <c r="AQ10" s="197">
        <v>32.56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246.34</v>
      </c>
      <c r="L11" s="197">
        <v>9.11</v>
      </c>
      <c r="M11" s="197">
        <v>61.66</v>
      </c>
      <c r="N11" s="197">
        <v>24.07</v>
      </c>
      <c r="O11" s="197">
        <v>70.849999999999994</v>
      </c>
      <c r="P11" s="197">
        <v>19.77</v>
      </c>
      <c r="Q11" s="197">
        <v>4.24</v>
      </c>
      <c r="R11" s="197">
        <v>18</v>
      </c>
      <c r="S11" s="197">
        <v>11.21</v>
      </c>
      <c r="T11" s="197">
        <v>0</v>
      </c>
      <c r="U11" s="197">
        <v>59.52</v>
      </c>
      <c r="V11" s="197">
        <v>8.8000000000000007</v>
      </c>
      <c r="W11" s="197">
        <v>19.2</v>
      </c>
      <c r="X11" s="197">
        <v>41.76</v>
      </c>
      <c r="Y11" s="197">
        <v>0</v>
      </c>
      <c r="Z11">
        <v>0</v>
      </c>
      <c r="AA11" s="197">
        <v>15.67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0</v>
      </c>
      <c r="AH11" s="197">
        <v>0</v>
      </c>
      <c r="AI11" s="197">
        <v>84.02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107.43</v>
      </c>
      <c r="AQ11" s="197">
        <v>32.56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246.34</v>
      </c>
      <c r="L12" s="197">
        <v>9.11</v>
      </c>
      <c r="M12" s="197">
        <v>61.66</v>
      </c>
      <c r="N12" s="197">
        <v>24.07</v>
      </c>
      <c r="O12" s="197">
        <v>70.849999999999994</v>
      </c>
      <c r="P12" s="197">
        <v>19.77</v>
      </c>
      <c r="Q12" s="197">
        <v>4.24</v>
      </c>
      <c r="R12" s="197">
        <v>18</v>
      </c>
      <c r="S12" s="197">
        <v>11.21</v>
      </c>
      <c r="T12" s="197">
        <v>0</v>
      </c>
      <c r="U12" s="197">
        <v>59.52</v>
      </c>
      <c r="V12" s="197">
        <v>8.8000000000000007</v>
      </c>
      <c r="W12" s="197">
        <v>19.2</v>
      </c>
      <c r="X12" s="197">
        <v>41.76</v>
      </c>
      <c r="Y12" s="197">
        <v>0</v>
      </c>
      <c r="Z12">
        <v>0</v>
      </c>
      <c r="AA12" s="197">
        <v>15.67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0</v>
      </c>
      <c r="AH12" s="197">
        <v>0</v>
      </c>
      <c r="AI12" s="197">
        <v>84.02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107.43</v>
      </c>
      <c r="AQ12" s="197">
        <v>32.56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246.34</v>
      </c>
      <c r="L13" s="197">
        <v>9.11</v>
      </c>
      <c r="M13" s="197">
        <v>61.66</v>
      </c>
      <c r="N13" s="197">
        <v>24.07</v>
      </c>
      <c r="O13" s="197">
        <v>70.849999999999994</v>
      </c>
      <c r="P13" s="197">
        <v>19.77</v>
      </c>
      <c r="Q13" s="197">
        <v>4.24</v>
      </c>
      <c r="R13" s="197">
        <v>18</v>
      </c>
      <c r="S13" s="197">
        <v>11.21</v>
      </c>
      <c r="T13" s="197">
        <v>0</v>
      </c>
      <c r="U13" s="197">
        <v>59.52</v>
      </c>
      <c r="V13" s="197">
        <v>8.8000000000000007</v>
      </c>
      <c r="W13" s="197">
        <v>19.2</v>
      </c>
      <c r="X13" s="197">
        <v>41.76</v>
      </c>
      <c r="Y13" s="197">
        <v>0</v>
      </c>
      <c r="Z13">
        <v>0</v>
      </c>
      <c r="AA13" s="197">
        <v>15.67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0</v>
      </c>
      <c r="AH13" s="197">
        <v>0</v>
      </c>
      <c r="AI13" s="197">
        <v>84.02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107.43</v>
      </c>
      <c r="AQ13" s="197">
        <v>32.56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246.34</v>
      </c>
      <c r="L14" s="197">
        <v>9.11</v>
      </c>
      <c r="M14" s="197">
        <v>61.66</v>
      </c>
      <c r="N14" s="197">
        <v>24.07</v>
      </c>
      <c r="O14" s="197">
        <v>70.849999999999994</v>
      </c>
      <c r="P14" s="197">
        <v>19.77</v>
      </c>
      <c r="Q14" s="197">
        <v>4.24</v>
      </c>
      <c r="R14" s="197">
        <v>18</v>
      </c>
      <c r="S14" s="197">
        <v>11.21</v>
      </c>
      <c r="T14" s="197">
        <v>0</v>
      </c>
      <c r="U14" s="197">
        <v>59.52</v>
      </c>
      <c r="V14" s="197">
        <v>8.8000000000000007</v>
      </c>
      <c r="W14" s="197">
        <v>19.2</v>
      </c>
      <c r="X14" s="197">
        <v>41.76</v>
      </c>
      <c r="Y14" s="197">
        <v>0</v>
      </c>
      <c r="Z14">
        <v>0</v>
      </c>
      <c r="AA14" s="197">
        <v>15.67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0</v>
      </c>
      <c r="AH14" s="197">
        <v>0</v>
      </c>
      <c r="AI14" s="197">
        <v>84.02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107.43</v>
      </c>
      <c r="AQ14" s="197">
        <v>32.56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246.34</v>
      </c>
      <c r="L15" s="197">
        <v>9.11</v>
      </c>
      <c r="M15" s="197">
        <v>61.66</v>
      </c>
      <c r="N15" s="197">
        <v>24.07</v>
      </c>
      <c r="O15" s="197">
        <v>70.849999999999994</v>
      </c>
      <c r="P15" s="197">
        <v>19.77</v>
      </c>
      <c r="Q15" s="197">
        <v>4.24</v>
      </c>
      <c r="R15" s="197">
        <v>18</v>
      </c>
      <c r="S15" s="197">
        <v>11.21</v>
      </c>
      <c r="T15" s="197">
        <v>0</v>
      </c>
      <c r="U15" s="197">
        <v>59.52</v>
      </c>
      <c r="V15" s="197">
        <v>8.8000000000000007</v>
      </c>
      <c r="W15" s="197">
        <v>19.2</v>
      </c>
      <c r="X15" s="197">
        <v>41.76</v>
      </c>
      <c r="Y15" s="197">
        <v>0</v>
      </c>
      <c r="Z15">
        <v>0</v>
      </c>
      <c r="AA15" s="197">
        <v>15.67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0</v>
      </c>
      <c r="AH15" s="197">
        <v>0</v>
      </c>
      <c r="AI15" s="197">
        <v>84.02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107.43</v>
      </c>
      <c r="AQ15" s="197">
        <v>32.56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246.34</v>
      </c>
      <c r="L16" s="197">
        <v>9.11</v>
      </c>
      <c r="M16" s="197">
        <v>61.66</v>
      </c>
      <c r="N16" s="197">
        <v>24.07</v>
      </c>
      <c r="O16" s="197">
        <v>70.849999999999994</v>
      </c>
      <c r="P16" s="197">
        <v>19.77</v>
      </c>
      <c r="Q16" s="197">
        <v>4.24</v>
      </c>
      <c r="R16" s="197">
        <v>18</v>
      </c>
      <c r="S16" s="197">
        <v>11.21</v>
      </c>
      <c r="T16" s="197">
        <v>0</v>
      </c>
      <c r="U16" s="197">
        <v>59.52</v>
      </c>
      <c r="V16" s="197">
        <v>8.8000000000000007</v>
      </c>
      <c r="W16" s="197">
        <v>19.2</v>
      </c>
      <c r="X16" s="197">
        <v>41.76</v>
      </c>
      <c r="Y16" s="197">
        <v>0</v>
      </c>
      <c r="Z16">
        <v>0</v>
      </c>
      <c r="AA16" s="197">
        <v>15.67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0</v>
      </c>
      <c r="AH16" s="197">
        <v>0</v>
      </c>
      <c r="AI16" s="197">
        <v>84.02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107.43</v>
      </c>
      <c r="AQ16" s="197">
        <v>32.56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246.34</v>
      </c>
      <c r="L17" s="197">
        <v>9.11</v>
      </c>
      <c r="M17" s="197">
        <v>61.66</v>
      </c>
      <c r="N17" s="197">
        <v>24.07</v>
      </c>
      <c r="O17" s="197">
        <v>70.849999999999994</v>
      </c>
      <c r="P17" s="197">
        <v>19.77</v>
      </c>
      <c r="Q17" s="197">
        <v>4.24</v>
      </c>
      <c r="R17" s="197">
        <v>18</v>
      </c>
      <c r="S17" s="197">
        <v>11.21</v>
      </c>
      <c r="T17" s="197">
        <v>0</v>
      </c>
      <c r="U17" s="197">
        <v>59.52</v>
      </c>
      <c r="V17" s="197">
        <v>8.8000000000000007</v>
      </c>
      <c r="W17" s="197">
        <v>19.2</v>
      </c>
      <c r="X17" s="197">
        <v>41.76</v>
      </c>
      <c r="Y17" s="197">
        <v>0</v>
      </c>
      <c r="Z17">
        <v>0</v>
      </c>
      <c r="AA17" s="197">
        <v>15.67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0</v>
      </c>
      <c r="AH17" s="197">
        <v>0</v>
      </c>
      <c r="AI17" s="197">
        <v>84.02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107.43</v>
      </c>
      <c r="AQ17" s="197">
        <v>32.56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246.34</v>
      </c>
      <c r="L18" s="197">
        <v>9.11</v>
      </c>
      <c r="M18" s="197">
        <v>61.66</v>
      </c>
      <c r="N18" s="197">
        <v>24.07</v>
      </c>
      <c r="O18" s="197">
        <v>70.849999999999994</v>
      </c>
      <c r="P18" s="197">
        <v>19.77</v>
      </c>
      <c r="Q18" s="197">
        <v>4.24</v>
      </c>
      <c r="R18" s="197">
        <v>18</v>
      </c>
      <c r="S18" s="197">
        <v>11.21</v>
      </c>
      <c r="T18" s="197">
        <v>0</v>
      </c>
      <c r="U18" s="197">
        <v>59.52</v>
      </c>
      <c r="V18" s="197">
        <v>8.8000000000000007</v>
      </c>
      <c r="W18" s="197">
        <v>19.2</v>
      </c>
      <c r="X18" s="197">
        <v>41.76</v>
      </c>
      <c r="Y18" s="197">
        <v>0</v>
      </c>
      <c r="Z18">
        <v>0</v>
      </c>
      <c r="AA18" s="197">
        <v>15.67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0</v>
      </c>
      <c r="AH18" s="197">
        <v>0</v>
      </c>
      <c r="AI18" s="197">
        <v>84.02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107.43</v>
      </c>
      <c r="AQ18" s="197">
        <v>32.56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246.34</v>
      </c>
      <c r="L19" s="197">
        <v>9.11</v>
      </c>
      <c r="M19" s="197">
        <v>61.66</v>
      </c>
      <c r="N19" s="197">
        <v>24.07</v>
      </c>
      <c r="O19" s="197">
        <v>70.849999999999994</v>
      </c>
      <c r="P19" s="197">
        <v>19.77</v>
      </c>
      <c r="Q19" s="197">
        <v>4.24</v>
      </c>
      <c r="R19" s="197">
        <v>18</v>
      </c>
      <c r="S19" s="197">
        <v>11.21</v>
      </c>
      <c r="T19" s="197">
        <v>0</v>
      </c>
      <c r="U19" s="197">
        <v>59.52</v>
      </c>
      <c r="V19" s="197">
        <v>8.8000000000000007</v>
      </c>
      <c r="W19" s="197">
        <v>19.2</v>
      </c>
      <c r="X19" s="197">
        <v>41.76</v>
      </c>
      <c r="Y19" s="197">
        <v>0</v>
      </c>
      <c r="Z19">
        <v>0</v>
      </c>
      <c r="AA19" s="197">
        <v>15.23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0</v>
      </c>
      <c r="AH19" s="197">
        <v>0</v>
      </c>
      <c r="AI19" s="197">
        <v>84.02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107.43</v>
      </c>
      <c r="AQ19" s="197">
        <v>32.56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246.34</v>
      </c>
      <c r="L20" s="197">
        <v>9.11</v>
      </c>
      <c r="M20" s="197">
        <v>61.66</v>
      </c>
      <c r="N20" s="197">
        <v>24.07</v>
      </c>
      <c r="O20" s="197">
        <v>70.849999999999994</v>
      </c>
      <c r="P20" s="197">
        <v>19.77</v>
      </c>
      <c r="Q20" s="197">
        <v>4.24</v>
      </c>
      <c r="R20" s="197">
        <v>18</v>
      </c>
      <c r="S20" s="197">
        <v>11.21</v>
      </c>
      <c r="T20" s="197">
        <v>0</v>
      </c>
      <c r="U20" s="197">
        <v>59.52</v>
      </c>
      <c r="V20" s="197">
        <v>8.8000000000000007</v>
      </c>
      <c r="W20" s="197">
        <v>19.2</v>
      </c>
      <c r="X20" s="197">
        <v>41.76</v>
      </c>
      <c r="Y20" s="197">
        <v>0</v>
      </c>
      <c r="Z20">
        <v>0</v>
      </c>
      <c r="AA20" s="197">
        <v>15.23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0</v>
      </c>
      <c r="AH20" s="197">
        <v>0</v>
      </c>
      <c r="AI20" s="197">
        <v>84.02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107.43</v>
      </c>
      <c r="AQ20" s="197">
        <v>32.56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246.34</v>
      </c>
      <c r="L21" s="197">
        <v>9.11</v>
      </c>
      <c r="M21" s="197">
        <v>61.66</v>
      </c>
      <c r="N21" s="197">
        <v>24.07</v>
      </c>
      <c r="O21" s="197">
        <v>70.849999999999994</v>
      </c>
      <c r="P21" s="197">
        <v>19.77</v>
      </c>
      <c r="Q21" s="197">
        <v>4.24</v>
      </c>
      <c r="R21" s="197">
        <v>18</v>
      </c>
      <c r="S21" s="197">
        <v>11.21</v>
      </c>
      <c r="T21" s="197">
        <v>0</v>
      </c>
      <c r="U21" s="197">
        <v>59.52</v>
      </c>
      <c r="V21" s="197">
        <v>8.8000000000000007</v>
      </c>
      <c r="W21" s="197">
        <v>19.2</v>
      </c>
      <c r="X21" s="197">
        <v>41.76</v>
      </c>
      <c r="Y21" s="197">
        <v>0</v>
      </c>
      <c r="Z21">
        <v>0</v>
      </c>
      <c r="AA21" s="197">
        <v>15.23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84.02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107.43</v>
      </c>
      <c r="AQ21" s="197">
        <v>32.56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246.34</v>
      </c>
      <c r="L22" s="197">
        <v>9.11</v>
      </c>
      <c r="M22" s="197">
        <v>61.66</v>
      </c>
      <c r="N22" s="197">
        <v>24.07</v>
      </c>
      <c r="O22" s="197">
        <v>70.849999999999994</v>
      </c>
      <c r="P22" s="197">
        <v>19.77</v>
      </c>
      <c r="Q22" s="197">
        <v>4.24</v>
      </c>
      <c r="R22" s="197">
        <v>18</v>
      </c>
      <c r="S22" s="197">
        <v>11.21</v>
      </c>
      <c r="T22" s="197">
        <v>0</v>
      </c>
      <c r="U22" s="197">
        <v>59.52</v>
      </c>
      <c r="V22" s="197">
        <v>8.8000000000000007</v>
      </c>
      <c r="W22" s="197">
        <v>19.2</v>
      </c>
      <c r="X22" s="197">
        <v>41.76</v>
      </c>
      <c r="Y22" s="197">
        <v>0</v>
      </c>
      <c r="Z22">
        <v>0</v>
      </c>
      <c r="AA22" s="197">
        <v>15.23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84.02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107.43</v>
      </c>
      <c r="AQ22" s="197">
        <v>32.56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246.34</v>
      </c>
      <c r="L23" s="197">
        <v>9.11</v>
      </c>
      <c r="M23" s="197">
        <v>61.66</v>
      </c>
      <c r="N23" s="197">
        <v>24.07</v>
      </c>
      <c r="O23" s="197">
        <v>70.849999999999994</v>
      </c>
      <c r="P23" s="197">
        <v>19.77</v>
      </c>
      <c r="Q23" s="197">
        <v>4.24</v>
      </c>
      <c r="R23" s="197">
        <v>18</v>
      </c>
      <c r="S23" s="197">
        <v>11.21</v>
      </c>
      <c r="T23" s="197">
        <v>0</v>
      </c>
      <c r="U23" s="197">
        <v>59.52</v>
      </c>
      <c r="V23" s="197">
        <v>8.8000000000000007</v>
      </c>
      <c r="W23" s="197">
        <v>19.2</v>
      </c>
      <c r="X23" s="197">
        <v>41.76</v>
      </c>
      <c r="Y23" s="197">
        <v>0</v>
      </c>
      <c r="Z23">
        <v>0</v>
      </c>
      <c r="AA23" s="197">
        <v>15.67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84.02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107.43</v>
      </c>
      <c r="AQ23" s="197">
        <v>32.56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246.34</v>
      </c>
      <c r="L24" s="197">
        <v>9.11</v>
      </c>
      <c r="M24" s="197">
        <v>61.66</v>
      </c>
      <c r="N24" s="197">
        <v>24.07</v>
      </c>
      <c r="O24" s="197">
        <v>70.849999999999994</v>
      </c>
      <c r="P24" s="197">
        <v>19.77</v>
      </c>
      <c r="Q24" s="197">
        <v>4.24</v>
      </c>
      <c r="R24" s="197">
        <v>18</v>
      </c>
      <c r="S24" s="197">
        <v>11.21</v>
      </c>
      <c r="T24" s="197">
        <v>0</v>
      </c>
      <c r="U24" s="197">
        <v>59.52</v>
      </c>
      <c r="V24" s="197">
        <v>8.8000000000000007</v>
      </c>
      <c r="W24" s="197">
        <v>19.2</v>
      </c>
      <c r="X24" s="197">
        <v>41.76</v>
      </c>
      <c r="Y24" s="197">
        <v>0</v>
      </c>
      <c r="Z24">
        <v>0</v>
      </c>
      <c r="AA24" s="197">
        <v>15.67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84.02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107.43</v>
      </c>
      <c r="AQ24" s="197">
        <v>32.56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246.34</v>
      </c>
      <c r="L25" s="197">
        <v>9.11</v>
      </c>
      <c r="M25" s="197">
        <v>61.66</v>
      </c>
      <c r="N25" s="197">
        <v>24.07</v>
      </c>
      <c r="O25" s="197">
        <v>70.849999999999994</v>
      </c>
      <c r="P25" s="197">
        <v>19.77</v>
      </c>
      <c r="Q25" s="197">
        <v>4.24</v>
      </c>
      <c r="R25" s="197">
        <v>18</v>
      </c>
      <c r="S25" s="197">
        <v>11.21</v>
      </c>
      <c r="T25" s="197">
        <v>0</v>
      </c>
      <c r="U25" s="197">
        <v>59.52</v>
      </c>
      <c r="V25" s="197">
        <v>8.8000000000000007</v>
      </c>
      <c r="W25" s="197">
        <v>19.2</v>
      </c>
      <c r="X25" s="197">
        <v>41.76</v>
      </c>
      <c r="Y25" s="197">
        <v>0</v>
      </c>
      <c r="Z25">
        <v>0</v>
      </c>
      <c r="AA25" s="197">
        <v>15.67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84.02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108.37</v>
      </c>
      <c r="AQ25" s="197">
        <v>32.56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246.34</v>
      </c>
      <c r="L26" s="197">
        <v>9.11</v>
      </c>
      <c r="M26" s="197">
        <v>61.66</v>
      </c>
      <c r="N26" s="197">
        <v>24.07</v>
      </c>
      <c r="O26" s="197">
        <v>70.849999999999994</v>
      </c>
      <c r="P26" s="197">
        <v>19.77</v>
      </c>
      <c r="Q26" s="197">
        <v>4.24</v>
      </c>
      <c r="R26" s="197">
        <v>18</v>
      </c>
      <c r="S26" s="197">
        <v>11.21</v>
      </c>
      <c r="T26" s="197">
        <v>0</v>
      </c>
      <c r="U26" s="197">
        <v>59.52</v>
      </c>
      <c r="V26" s="197">
        <v>8.8000000000000007</v>
      </c>
      <c r="W26" s="197">
        <v>19.2</v>
      </c>
      <c r="X26" s="197">
        <v>41.76</v>
      </c>
      <c r="Y26" s="197">
        <v>0</v>
      </c>
      <c r="Z26">
        <v>0</v>
      </c>
      <c r="AA26" s="197">
        <v>15.67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84.02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108.37</v>
      </c>
      <c r="AQ26" s="197">
        <v>32.56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246.34</v>
      </c>
      <c r="L27" s="197">
        <v>9.11</v>
      </c>
      <c r="M27" s="197">
        <v>61.66</v>
      </c>
      <c r="N27" s="197">
        <v>24.07</v>
      </c>
      <c r="O27" s="197">
        <v>70.849999999999994</v>
      </c>
      <c r="P27" s="197">
        <v>19.77</v>
      </c>
      <c r="Q27" s="197">
        <v>4.24</v>
      </c>
      <c r="R27" s="197">
        <v>18</v>
      </c>
      <c r="S27" s="197">
        <v>11.21</v>
      </c>
      <c r="T27" s="197">
        <v>0</v>
      </c>
      <c r="U27" s="197">
        <v>59.52</v>
      </c>
      <c r="V27" s="197">
        <v>8.8000000000000007</v>
      </c>
      <c r="W27" s="197">
        <v>19.2</v>
      </c>
      <c r="X27" s="197">
        <v>41.76</v>
      </c>
      <c r="Y27" s="197">
        <v>0</v>
      </c>
      <c r="Z27">
        <v>0</v>
      </c>
      <c r="AA27" s="197">
        <v>15.67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84.02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107.43</v>
      </c>
      <c r="AQ27" s="197">
        <v>32.56</v>
      </c>
      <c r="AR27" s="197">
        <v>0.48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246.34</v>
      </c>
      <c r="L28" s="197">
        <v>9.11</v>
      </c>
      <c r="M28" s="197">
        <v>61.66</v>
      </c>
      <c r="N28" s="197">
        <v>24.07</v>
      </c>
      <c r="O28" s="197">
        <v>70.849999999999994</v>
      </c>
      <c r="P28" s="197">
        <v>19.77</v>
      </c>
      <c r="Q28" s="197">
        <v>4.24</v>
      </c>
      <c r="R28" s="197">
        <v>18</v>
      </c>
      <c r="S28" s="197">
        <v>11.21</v>
      </c>
      <c r="T28" s="197">
        <v>0</v>
      </c>
      <c r="U28" s="197">
        <v>59.52</v>
      </c>
      <c r="V28" s="197">
        <v>8.8000000000000007</v>
      </c>
      <c r="W28" s="197">
        <v>19.2</v>
      </c>
      <c r="X28" s="197">
        <v>41.76</v>
      </c>
      <c r="Y28" s="197">
        <v>0</v>
      </c>
      <c r="Z28">
        <v>0</v>
      </c>
      <c r="AA28" s="197">
        <v>15.67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99.61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107.43</v>
      </c>
      <c r="AQ28" s="197">
        <v>32.56</v>
      </c>
      <c r="AR28" s="197">
        <v>1.92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246.34</v>
      </c>
      <c r="L29" s="197">
        <v>9.11</v>
      </c>
      <c r="M29" s="197">
        <v>61.66</v>
      </c>
      <c r="N29" s="197">
        <v>24.07</v>
      </c>
      <c r="O29" s="197">
        <v>70.849999999999994</v>
      </c>
      <c r="P29" s="197">
        <v>19.77</v>
      </c>
      <c r="Q29" s="197">
        <v>4.24</v>
      </c>
      <c r="R29" s="197">
        <v>18</v>
      </c>
      <c r="S29" s="197">
        <v>11.21</v>
      </c>
      <c r="T29" s="197">
        <v>0</v>
      </c>
      <c r="U29" s="197">
        <v>59.52</v>
      </c>
      <c r="V29" s="197">
        <v>8.8000000000000007</v>
      </c>
      <c r="W29" s="197">
        <v>19.2</v>
      </c>
      <c r="X29" s="197">
        <v>41.76</v>
      </c>
      <c r="Y29" s="197">
        <v>0</v>
      </c>
      <c r="Z29">
        <v>0</v>
      </c>
      <c r="AA29" s="197">
        <v>15.67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99.61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107.43</v>
      </c>
      <c r="AQ29" s="197">
        <v>32.56</v>
      </c>
      <c r="AR29" s="197">
        <v>6.72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246.34</v>
      </c>
      <c r="L30" s="197">
        <v>9.11</v>
      </c>
      <c r="M30" s="197">
        <v>61.66</v>
      </c>
      <c r="N30" s="197">
        <v>24.07</v>
      </c>
      <c r="O30" s="197">
        <v>70.849999999999994</v>
      </c>
      <c r="P30" s="197">
        <v>19.77</v>
      </c>
      <c r="Q30" s="197">
        <v>4.24</v>
      </c>
      <c r="R30" s="197">
        <v>18</v>
      </c>
      <c r="S30" s="197">
        <v>11.21</v>
      </c>
      <c r="T30" s="197">
        <v>0</v>
      </c>
      <c r="U30" s="197">
        <v>59.52</v>
      </c>
      <c r="V30" s="197">
        <v>8.8000000000000007</v>
      </c>
      <c r="W30" s="197">
        <v>19.2</v>
      </c>
      <c r="X30" s="197">
        <v>41.76</v>
      </c>
      <c r="Y30" s="197">
        <v>0</v>
      </c>
      <c r="Z30">
        <v>0</v>
      </c>
      <c r="AA30" s="197">
        <v>15.67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99.61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107.43</v>
      </c>
      <c r="AQ30" s="197">
        <v>32.56</v>
      </c>
      <c r="AR30" s="197">
        <v>20.59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246.34</v>
      </c>
      <c r="L31" s="197">
        <v>9.11</v>
      </c>
      <c r="M31" s="197">
        <v>61.66</v>
      </c>
      <c r="N31" s="197">
        <v>24.07</v>
      </c>
      <c r="O31" s="197">
        <v>70.849999999999994</v>
      </c>
      <c r="P31" s="197">
        <v>19.77</v>
      </c>
      <c r="Q31" s="197">
        <v>4.24</v>
      </c>
      <c r="R31" s="197">
        <v>18</v>
      </c>
      <c r="S31" s="197">
        <v>11.21</v>
      </c>
      <c r="T31" s="197">
        <v>0</v>
      </c>
      <c r="U31" s="197">
        <v>59.52</v>
      </c>
      <c r="V31" s="197">
        <v>8.8000000000000007</v>
      </c>
      <c r="W31" s="197">
        <v>19.2</v>
      </c>
      <c r="X31" s="197">
        <v>41.76</v>
      </c>
      <c r="Y31" s="197">
        <v>0</v>
      </c>
      <c r="Z31">
        <v>0</v>
      </c>
      <c r="AA31" s="197">
        <v>15.67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99.61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107.43</v>
      </c>
      <c r="AQ31" s="197">
        <v>32.56</v>
      </c>
      <c r="AR31" s="197">
        <v>41.5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246.34</v>
      </c>
      <c r="L32" s="197">
        <v>9.11</v>
      </c>
      <c r="M32" s="197">
        <v>61.66</v>
      </c>
      <c r="N32" s="197">
        <v>24.07</v>
      </c>
      <c r="O32" s="197">
        <v>70.849999999999994</v>
      </c>
      <c r="P32" s="197">
        <v>19.77</v>
      </c>
      <c r="Q32" s="197">
        <v>4.24</v>
      </c>
      <c r="R32" s="197">
        <v>18</v>
      </c>
      <c r="S32" s="197">
        <v>11.21</v>
      </c>
      <c r="T32" s="197">
        <v>0</v>
      </c>
      <c r="U32" s="197">
        <v>59.52</v>
      </c>
      <c r="V32" s="197">
        <v>8.8000000000000007</v>
      </c>
      <c r="W32" s="197">
        <v>19.2</v>
      </c>
      <c r="X32" s="197">
        <v>41.76</v>
      </c>
      <c r="Y32" s="197">
        <v>0</v>
      </c>
      <c r="Z32">
        <v>0</v>
      </c>
      <c r="AA32" s="197">
        <v>15.67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99.61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107.43</v>
      </c>
      <c r="AQ32" s="197">
        <v>32.56</v>
      </c>
      <c r="AR32" s="197">
        <v>43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246.34</v>
      </c>
      <c r="L33" s="197">
        <v>9.11</v>
      </c>
      <c r="M33" s="197">
        <v>61.66</v>
      </c>
      <c r="N33" s="197">
        <v>24.07</v>
      </c>
      <c r="O33" s="197">
        <v>70.849999999999994</v>
      </c>
      <c r="P33" s="197">
        <v>19.77</v>
      </c>
      <c r="Q33" s="197">
        <v>4.24</v>
      </c>
      <c r="R33" s="197">
        <v>18</v>
      </c>
      <c r="S33" s="197">
        <v>11.21</v>
      </c>
      <c r="T33" s="197">
        <v>0</v>
      </c>
      <c r="U33" s="197">
        <v>59.52</v>
      </c>
      <c r="V33" s="197">
        <v>8.8000000000000007</v>
      </c>
      <c r="W33" s="197">
        <v>19.2</v>
      </c>
      <c r="X33" s="197">
        <v>41.76</v>
      </c>
      <c r="Y33" s="197">
        <v>0</v>
      </c>
      <c r="Z33">
        <v>0</v>
      </c>
      <c r="AA33" s="197">
        <v>15.67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99.61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107.43</v>
      </c>
      <c r="AQ33" s="197">
        <v>32.56</v>
      </c>
      <c r="AR33" s="197">
        <v>45.5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246.34</v>
      </c>
      <c r="L34" s="197">
        <v>9.11</v>
      </c>
      <c r="M34" s="197">
        <v>61.66</v>
      </c>
      <c r="N34" s="197">
        <v>24.07</v>
      </c>
      <c r="O34" s="197">
        <v>70.849999999999994</v>
      </c>
      <c r="P34" s="197">
        <v>19.77</v>
      </c>
      <c r="Q34" s="197">
        <v>4.24</v>
      </c>
      <c r="R34" s="197">
        <v>18</v>
      </c>
      <c r="S34" s="197">
        <v>11.21</v>
      </c>
      <c r="T34" s="197">
        <v>0</v>
      </c>
      <c r="U34" s="197">
        <v>59.52</v>
      </c>
      <c r="V34" s="197">
        <v>8.8000000000000007</v>
      </c>
      <c r="W34" s="197">
        <v>19.2</v>
      </c>
      <c r="X34" s="197">
        <v>41.76</v>
      </c>
      <c r="Y34" s="197">
        <v>0</v>
      </c>
      <c r="Z34">
        <v>0</v>
      </c>
      <c r="AA34" s="197">
        <v>15.67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99.61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107.43</v>
      </c>
      <c r="AQ34" s="197">
        <v>32.56</v>
      </c>
      <c r="AR34" s="197">
        <v>46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246.34</v>
      </c>
      <c r="L35" s="197">
        <v>9.11</v>
      </c>
      <c r="M35" s="197">
        <v>61.66</v>
      </c>
      <c r="N35" s="197">
        <v>24.07</v>
      </c>
      <c r="O35" s="197">
        <v>70.849999999999994</v>
      </c>
      <c r="P35" s="197">
        <v>19.77</v>
      </c>
      <c r="Q35" s="197">
        <v>4.24</v>
      </c>
      <c r="R35" s="197">
        <v>18</v>
      </c>
      <c r="S35" s="197">
        <v>11.21</v>
      </c>
      <c r="T35" s="197">
        <v>0</v>
      </c>
      <c r="U35" s="197">
        <v>59.52</v>
      </c>
      <c r="V35" s="197">
        <v>8.8000000000000007</v>
      </c>
      <c r="W35" s="197">
        <v>19.2</v>
      </c>
      <c r="X35" s="197">
        <v>41.76</v>
      </c>
      <c r="Y35" s="197">
        <v>0</v>
      </c>
      <c r="Z35">
        <v>0</v>
      </c>
      <c r="AA35" s="197">
        <v>15.67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99.61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107.43</v>
      </c>
      <c r="AQ35" s="197">
        <v>32.56</v>
      </c>
      <c r="AR35" s="197">
        <v>47.5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246.34</v>
      </c>
      <c r="L36" s="197">
        <v>9.11</v>
      </c>
      <c r="M36" s="197">
        <v>61.66</v>
      </c>
      <c r="N36" s="197">
        <v>24.07</v>
      </c>
      <c r="O36" s="197">
        <v>70.849999999999994</v>
      </c>
      <c r="P36" s="197">
        <v>19.77</v>
      </c>
      <c r="Q36" s="197">
        <v>4.24</v>
      </c>
      <c r="R36" s="197">
        <v>18</v>
      </c>
      <c r="S36" s="197">
        <v>11.21</v>
      </c>
      <c r="T36" s="197">
        <v>0</v>
      </c>
      <c r="U36" s="197">
        <v>59.52</v>
      </c>
      <c r="V36" s="197">
        <v>8.8000000000000007</v>
      </c>
      <c r="W36" s="197">
        <v>19.2</v>
      </c>
      <c r="X36" s="197">
        <v>41.76</v>
      </c>
      <c r="Y36" s="197">
        <v>0</v>
      </c>
      <c r="Z36">
        <v>0</v>
      </c>
      <c r="AA36" s="197">
        <v>15.67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99.61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107.43</v>
      </c>
      <c r="AQ36" s="197">
        <v>32.56</v>
      </c>
      <c r="AR36" s="197">
        <v>47.5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246.34</v>
      </c>
      <c r="L37" s="197">
        <v>9.42</v>
      </c>
      <c r="M37" s="197">
        <v>61.66</v>
      </c>
      <c r="N37" s="197">
        <v>24.07</v>
      </c>
      <c r="O37" s="197">
        <v>70.849999999999994</v>
      </c>
      <c r="P37" s="197">
        <v>19.77</v>
      </c>
      <c r="Q37" s="197">
        <v>4.24</v>
      </c>
      <c r="R37" s="197">
        <v>18</v>
      </c>
      <c r="S37" s="197">
        <v>11.21</v>
      </c>
      <c r="T37" s="197">
        <v>0</v>
      </c>
      <c r="U37" s="197">
        <v>59.52</v>
      </c>
      <c r="V37" s="197">
        <v>8.8000000000000007</v>
      </c>
      <c r="W37" s="197">
        <v>19.2</v>
      </c>
      <c r="X37" s="197">
        <v>41.76</v>
      </c>
      <c r="Y37" s="197">
        <v>0</v>
      </c>
      <c r="Z37">
        <v>0</v>
      </c>
      <c r="AA37" s="197">
        <v>15.67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99.61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107.43</v>
      </c>
      <c r="AQ37" s="197">
        <v>32.56</v>
      </c>
      <c r="AR37" s="197">
        <v>47.5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246.34</v>
      </c>
      <c r="L38" s="197">
        <v>9.11</v>
      </c>
      <c r="M38" s="197">
        <v>61.66</v>
      </c>
      <c r="N38" s="197">
        <v>24.07</v>
      </c>
      <c r="O38" s="197">
        <v>70.849999999999994</v>
      </c>
      <c r="P38" s="197">
        <v>19.77</v>
      </c>
      <c r="Q38" s="197">
        <v>4.24</v>
      </c>
      <c r="R38" s="197">
        <v>18</v>
      </c>
      <c r="S38" s="197">
        <v>11.21</v>
      </c>
      <c r="T38" s="197">
        <v>0</v>
      </c>
      <c r="U38" s="197">
        <v>59.52</v>
      </c>
      <c r="V38" s="197">
        <v>8.8000000000000007</v>
      </c>
      <c r="W38" s="197">
        <v>19.2</v>
      </c>
      <c r="X38" s="197">
        <v>41.76</v>
      </c>
      <c r="Y38" s="197">
        <v>0</v>
      </c>
      <c r="Z38">
        <v>0</v>
      </c>
      <c r="AA38" s="197">
        <v>15.67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99.61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107.43</v>
      </c>
      <c r="AQ38" s="197">
        <v>32.56</v>
      </c>
      <c r="AR38" s="197">
        <v>47.5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246.34</v>
      </c>
      <c r="L39" s="197">
        <v>9.11</v>
      </c>
      <c r="M39" s="197">
        <v>61.66</v>
      </c>
      <c r="N39" s="197">
        <v>24.07</v>
      </c>
      <c r="O39" s="197">
        <v>70.849999999999994</v>
      </c>
      <c r="P39" s="197">
        <v>19.77</v>
      </c>
      <c r="Q39" s="197">
        <v>4.24</v>
      </c>
      <c r="R39" s="197">
        <v>18</v>
      </c>
      <c r="S39" s="197">
        <v>11.21</v>
      </c>
      <c r="T39" s="197">
        <v>0</v>
      </c>
      <c r="U39" s="197">
        <v>59.52</v>
      </c>
      <c r="V39" s="197">
        <v>8.8000000000000007</v>
      </c>
      <c r="W39" s="197">
        <v>19.2</v>
      </c>
      <c r="X39" s="197">
        <v>41.76</v>
      </c>
      <c r="Y39" s="197">
        <v>0</v>
      </c>
      <c r="Z39">
        <v>0</v>
      </c>
      <c r="AA39" s="197">
        <v>15.23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84.02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107.43</v>
      </c>
      <c r="AQ39" s="197">
        <v>32.56</v>
      </c>
      <c r="AR39" s="197">
        <v>47.5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246.34</v>
      </c>
      <c r="L40" s="197">
        <v>9.11</v>
      </c>
      <c r="M40" s="197">
        <v>61.66</v>
      </c>
      <c r="N40" s="197">
        <v>24.07</v>
      </c>
      <c r="O40" s="197">
        <v>70.849999999999994</v>
      </c>
      <c r="P40" s="197">
        <v>19.77</v>
      </c>
      <c r="Q40" s="197">
        <v>4.24</v>
      </c>
      <c r="R40" s="197">
        <v>18</v>
      </c>
      <c r="S40" s="197">
        <v>11.21</v>
      </c>
      <c r="T40" s="197">
        <v>0</v>
      </c>
      <c r="U40" s="197">
        <v>59.52</v>
      </c>
      <c r="V40" s="197">
        <v>8.8000000000000007</v>
      </c>
      <c r="W40" s="197">
        <v>19.2</v>
      </c>
      <c r="X40" s="197">
        <v>41.76</v>
      </c>
      <c r="Y40" s="197">
        <v>0</v>
      </c>
      <c r="Z40">
        <v>0</v>
      </c>
      <c r="AA40" s="197">
        <v>15.23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84.02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107.43</v>
      </c>
      <c r="AQ40" s="197">
        <v>32.56</v>
      </c>
      <c r="AR40" s="197">
        <v>47.5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246.34</v>
      </c>
      <c r="L41" s="197">
        <v>8.76</v>
      </c>
      <c r="M41" s="197">
        <v>61.66</v>
      </c>
      <c r="N41" s="197">
        <v>24.07</v>
      </c>
      <c r="O41" s="197">
        <v>70.849999999999994</v>
      </c>
      <c r="P41" s="197">
        <v>18.77</v>
      </c>
      <c r="Q41" s="197">
        <v>4.24</v>
      </c>
      <c r="R41" s="197">
        <v>18</v>
      </c>
      <c r="S41" s="197">
        <v>11.21</v>
      </c>
      <c r="T41" s="197">
        <v>0</v>
      </c>
      <c r="U41" s="197">
        <v>59.52</v>
      </c>
      <c r="V41" s="197">
        <v>8.8000000000000007</v>
      </c>
      <c r="W41" s="197">
        <v>19.2</v>
      </c>
      <c r="X41" s="197">
        <v>41.76</v>
      </c>
      <c r="Y41" s="197">
        <v>0</v>
      </c>
      <c r="Z41">
        <v>0</v>
      </c>
      <c r="AA41" s="197">
        <v>15.23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84.02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107.43</v>
      </c>
      <c r="AQ41" s="197">
        <v>32.56</v>
      </c>
      <c r="AR41" s="197">
        <v>47.5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246.34</v>
      </c>
      <c r="L42" s="197">
        <v>9.11</v>
      </c>
      <c r="M42" s="197">
        <v>61.66</v>
      </c>
      <c r="N42" s="197">
        <v>24.07</v>
      </c>
      <c r="O42" s="197">
        <v>70.849999999999994</v>
      </c>
      <c r="P42" s="197">
        <v>18.77</v>
      </c>
      <c r="Q42" s="197">
        <v>4.24</v>
      </c>
      <c r="R42" s="197">
        <v>18</v>
      </c>
      <c r="S42" s="197">
        <v>11.21</v>
      </c>
      <c r="T42" s="197">
        <v>0</v>
      </c>
      <c r="U42" s="197">
        <v>59.52</v>
      </c>
      <c r="V42" s="197">
        <v>8.8000000000000007</v>
      </c>
      <c r="W42" s="197">
        <v>19.2</v>
      </c>
      <c r="X42" s="197">
        <v>41.76</v>
      </c>
      <c r="Y42" s="197">
        <v>0</v>
      </c>
      <c r="Z42">
        <v>0</v>
      </c>
      <c r="AA42" s="197">
        <v>15.23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84.02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107.43</v>
      </c>
      <c r="AQ42" s="197">
        <v>32.56</v>
      </c>
      <c r="AR42" s="197">
        <v>47.5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246.34</v>
      </c>
      <c r="L43" s="197">
        <v>9.11</v>
      </c>
      <c r="M43" s="197">
        <v>61.66</v>
      </c>
      <c r="N43" s="197">
        <v>24.07</v>
      </c>
      <c r="O43" s="197">
        <v>70.849999999999994</v>
      </c>
      <c r="P43" s="197">
        <v>18.77</v>
      </c>
      <c r="Q43" s="197">
        <v>4.24</v>
      </c>
      <c r="R43" s="197">
        <v>18</v>
      </c>
      <c r="S43" s="197">
        <v>11.21</v>
      </c>
      <c r="T43" s="197">
        <v>0</v>
      </c>
      <c r="U43" s="197">
        <v>59.52</v>
      </c>
      <c r="V43" s="197">
        <v>8.8000000000000007</v>
      </c>
      <c r="W43" s="197">
        <v>19.2</v>
      </c>
      <c r="X43" s="197">
        <v>41.76</v>
      </c>
      <c r="Y43" s="197">
        <v>0</v>
      </c>
      <c r="Z43">
        <v>0</v>
      </c>
      <c r="AA43" s="197">
        <v>14.79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84.02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107.43</v>
      </c>
      <c r="AQ43" s="197">
        <v>32.56</v>
      </c>
      <c r="AR43" s="197">
        <v>47.5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246.34</v>
      </c>
      <c r="L44" s="197">
        <v>9.11</v>
      </c>
      <c r="M44" s="197">
        <v>61.66</v>
      </c>
      <c r="N44" s="197">
        <v>24.07</v>
      </c>
      <c r="O44" s="197">
        <v>70.849999999999994</v>
      </c>
      <c r="P44" s="197">
        <v>18.77</v>
      </c>
      <c r="Q44" s="197">
        <v>4.24</v>
      </c>
      <c r="R44" s="197">
        <v>18</v>
      </c>
      <c r="S44" s="197">
        <v>11.21</v>
      </c>
      <c r="T44" s="197">
        <v>0</v>
      </c>
      <c r="U44" s="197">
        <v>59.52</v>
      </c>
      <c r="V44" s="197">
        <v>8.8000000000000007</v>
      </c>
      <c r="W44" s="197">
        <v>19.2</v>
      </c>
      <c r="X44" s="197">
        <v>41.76</v>
      </c>
      <c r="Y44" s="197">
        <v>0</v>
      </c>
      <c r="Z44">
        <v>0</v>
      </c>
      <c r="AA44" s="197">
        <v>14.79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84.02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107.43</v>
      </c>
      <c r="AQ44" s="197">
        <v>32.56</v>
      </c>
      <c r="AR44" s="197">
        <v>47.5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246.34</v>
      </c>
      <c r="L45" s="197">
        <v>9.11</v>
      </c>
      <c r="M45" s="197">
        <v>61.66</v>
      </c>
      <c r="N45" s="197">
        <v>24.07</v>
      </c>
      <c r="O45" s="197">
        <v>70.849999999999994</v>
      </c>
      <c r="P45" s="197">
        <v>18.77</v>
      </c>
      <c r="Q45" s="197">
        <v>4.24</v>
      </c>
      <c r="R45" s="197">
        <v>18</v>
      </c>
      <c r="S45" s="197">
        <v>11.21</v>
      </c>
      <c r="T45" s="197">
        <v>0</v>
      </c>
      <c r="U45" s="197">
        <v>59.52</v>
      </c>
      <c r="V45" s="197">
        <v>63.68</v>
      </c>
      <c r="W45" s="197">
        <v>50.85</v>
      </c>
      <c r="X45" s="197">
        <v>41.76</v>
      </c>
      <c r="Y45" s="197">
        <v>0</v>
      </c>
      <c r="Z45">
        <v>0</v>
      </c>
      <c r="AA45" s="197">
        <v>14.79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84.02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107.43</v>
      </c>
      <c r="AQ45" s="197">
        <v>32.56</v>
      </c>
      <c r="AR45" s="197">
        <v>47.5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246.34</v>
      </c>
      <c r="L46" s="197">
        <v>8.56</v>
      </c>
      <c r="M46" s="197">
        <v>61.66</v>
      </c>
      <c r="N46" s="197">
        <v>24.07</v>
      </c>
      <c r="O46" s="197">
        <v>70.849999999999994</v>
      </c>
      <c r="P46" s="197">
        <v>18.77</v>
      </c>
      <c r="Q46" s="197">
        <v>4.24</v>
      </c>
      <c r="R46" s="197">
        <v>18</v>
      </c>
      <c r="S46" s="197">
        <v>11.21</v>
      </c>
      <c r="T46" s="197">
        <v>0</v>
      </c>
      <c r="U46" s="197">
        <v>59.52</v>
      </c>
      <c r="V46" s="197">
        <v>63.68</v>
      </c>
      <c r="W46" s="197">
        <v>50.85</v>
      </c>
      <c r="X46" s="197">
        <v>41.76</v>
      </c>
      <c r="Y46" s="197">
        <v>0</v>
      </c>
      <c r="Z46">
        <v>0</v>
      </c>
      <c r="AA46" s="197">
        <v>14.79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84.02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107.43</v>
      </c>
      <c r="AQ46" s="197">
        <v>32.56</v>
      </c>
      <c r="AR46" s="197">
        <v>47.5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246.34</v>
      </c>
      <c r="L47" s="197">
        <v>9.11</v>
      </c>
      <c r="M47" s="197">
        <v>61.66</v>
      </c>
      <c r="N47" s="197">
        <v>24.07</v>
      </c>
      <c r="O47" s="197">
        <v>70.849999999999994</v>
      </c>
      <c r="P47" s="197">
        <v>18.77</v>
      </c>
      <c r="Q47" s="197">
        <v>4.24</v>
      </c>
      <c r="R47" s="197">
        <v>18</v>
      </c>
      <c r="S47" s="197">
        <v>11.21</v>
      </c>
      <c r="T47" s="197">
        <v>0</v>
      </c>
      <c r="U47" s="197">
        <v>60</v>
      </c>
      <c r="V47" s="197">
        <v>63.68</v>
      </c>
      <c r="W47" s="197">
        <v>50.85</v>
      </c>
      <c r="X47" s="197">
        <v>41.76</v>
      </c>
      <c r="Y47" s="197">
        <v>0</v>
      </c>
      <c r="Z47">
        <v>0</v>
      </c>
      <c r="AA47" s="197">
        <v>14.79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84.02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107.43</v>
      </c>
      <c r="AQ47" s="197">
        <v>32.56</v>
      </c>
      <c r="AR47" s="197">
        <v>47.5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246.34</v>
      </c>
      <c r="L48" s="197">
        <v>9.11</v>
      </c>
      <c r="M48" s="197">
        <v>61.66</v>
      </c>
      <c r="N48" s="197">
        <v>24.07</v>
      </c>
      <c r="O48" s="197">
        <v>70.849999999999994</v>
      </c>
      <c r="P48" s="197">
        <v>18.77</v>
      </c>
      <c r="Q48" s="197">
        <v>4.24</v>
      </c>
      <c r="R48" s="197">
        <v>18</v>
      </c>
      <c r="S48" s="197">
        <v>11.21</v>
      </c>
      <c r="T48" s="197">
        <v>0</v>
      </c>
      <c r="U48" s="197">
        <v>60.05</v>
      </c>
      <c r="V48" s="197">
        <v>63.68</v>
      </c>
      <c r="W48" s="197">
        <v>50.85</v>
      </c>
      <c r="X48" s="197">
        <v>41.76</v>
      </c>
      <c r="Y48" s="197">
        <v>0</v>
      </c>
      <c r="Z48">
        <v>0</v>
      </c>
      <c r="AA48" s="197">
        <v>14.79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84.02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107.43</v>
      </c>
      <c r="AQ48" s="197">
        <v>32.56</v>
      </c>
      <c r="AR48" s="197">
        <v>47.5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246.34</v>
      </c>
      <c r="L49" s="197">
        <v>9.11</v>
      </c>
      <c r="M49" s="197">
        <v>61.66</v>
      </c>
      <c r="N49" s="197">
        <v>24.07</v>
      </c>
      <c r="O49" s="197">
        <v>70.849999999999994</v>
      </c>
      <c r="P49" s="197">
        <v>18.77</v>
      </c>
      <c r="Q49" s="197">
        <v>4.24</v>
      </c>
      <c r="R49" s="197">
        <v>18</v>
      </c>
      <c r="S49" s="197">
        <v>11.21</v>
      </c>
      <c r="T49" s="197">
        <v>0</v>
      </c>
      <c r="U49" s="197">
        <v>60.05</v>
      </c>
      <c r="V49" s="197">
        <v>63.68</v>
      </c>
      <c r="W49" s="197">
        <v>50.85</v>
      </c>
      <c r="X49" s="197">
        <v>41.76</v>
      </c>
      <c r="Y49" s="197">
        <v>0</v>
      </c>
      <c r="Z49">
        <v>0</v>
      </c>
      <c r="AA49" s="197">
        <v>14.79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84.02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107.43</v>
      </c>
      <c r="AQ49" s="197">
        <v>32.56</v>
      </c>
      <c r="AR49" s="197">
        <v>47.5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246.34</v>
      </c>
      <c r="L50" s="197">
        <v>9.11</v>
      </c>
      <c r="M50" s="197">
        <v>61.66</v>
      </c>
      <c r="N50" s="197">
        <v>24.07</v>
      </c>
      <c r="O50" s="197">
        <v>70.849999999999994</v>
      </c>
      <c r="P50" s="197">
        <v>18.77</v>
      </c>
      <c r="Q50" s="197">
        <v>4.24</v>
      </c>
      <c r="R50" s="197">
        <v>18</v>
      </c>
      <c r="S50" s="197">
        <v>11.21</v>
      </c>
      <c r="T50" s="197">
        <v>0</v>
      </c>
      <c r="U50" s="197">
        <v>60.05</v>
      </c>
      <c r="V50" s="197">
        <v>63.68</v>
      </c>
      <c r="W50" s="197">
        <v>50.85</v>
      </c>
      <c r="X50" s="197">
        <v>41.76</v>
      </c>
      <c r="Y50" s="197">
        <v>0</v>
      </c>
      <c r="Z50">
        <v>0</v>
      </c>
      <c r="AA50" s="197">
        <v>14.79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84.02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107.43</v>
      </c>
      <c r="AQ50" s="197">
        <v>32.56</v>
      </c>
      <c r="AR50" s="197">
        <v>47.5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240.31</v>
      </c>
      <c r="L51" s="197">
        <v>9.11</v>
      </c>
      <c r="M51" s="197">
        <v>61.66</v>
      </c>
      <c r="N51" s="197">
        <v>24.07</v>
      </c>
      <c r="O51" s="197">
        <v>70.849999999999994</v>
      </c>
      <c r="P51" s="197">
        <v>18.77</v>
      </c>
      <c r="Q51" s="197">
        <v>4.24</v>
      </c>
      <c r="R51" s="197">
        <v>17.670000000000002</v>
      </c>
      <c r="S51" s="197">
        <v>11.21</v>
      </c>
      <c r="T51" s="197">
        <v>0</v>
      </c>
      <c r="U51" s="197">
        <v>60.05</v>
      </c>
      <c r="V51" s="197">
        <v>58.8</v>
      </c>
      <c r="W51" s="197">
        <v>44.2</v>
      </c>
      <c r="X51" s="197">
        <v>41.76</v>
      </c>
      <c r="Y51" s="197">
        <v>0</v>
      </c>
      <c r="Z51">
        <v>0</v>
      </c>
      <c r="AA51" s="197">
        <v>14.26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84.02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107.9</v>
      </c>
      <c r="AQ51" s="197">
        <v>32.72</v>
      </c>
      <c r="AR51" s="197">
        <v>47.5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246.34</v>
      </c>
      <c r="L52" s="197">
        <v>9.11</v>
      </c>
      <c r="M52" s="197">
        <v>61.66</v>
      </c>
      <c r="N52" s="197">
        <v>24.07</v>
      </c>
      <c r="O52" s="197">
        <v>70.849999999999994</v>
      </c>
      <c r="P52" s="197">
        <v>18.77</v>
      </c>
      <c r="Q52" s="197">
        <v>4.24</v>
      </c>
      <c r="R52" s="197">
        <v>18</v>
      </c>
      <c r="S52" s="197">
        <v>11.21</v>
      </c>
      <c r="T52" s="197">
        <v>0</v>
      </c>
      <c r="U52" s="197">
        <v>60.05</v>
      </c>
      <c r="V52" s="197">
        <v>58.8</v>
      </c>
      <c r="W52" s="197">
        <v>44.2</v>
      </c>
      <c r="X52" s="197">
        <v>41.76</v>
      </c>
      <c r="Y52" s="197">
        <v>0</v>
      </c>
      <c r="Z52">
        <v>0</v>
      </c>
      <c r="AA52" s="197">
        <v>14.26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84.02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107.94</v>
      </c>
      <c r="AQ52" s="197">
        <v>32.72</v>
      </c>
      <c r="AR52" s="197">
        <v>47.5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246.34</v>
      </c>
      <c r="L53" s="197">
        <v>9.11</v>
      </c>
      <c r="M53" s="197">
        <v>61.66</v>
      </c>
      <c r="N53" s="197">
        <v>24.07</v>
      </c>
      <c r="O53" s="197">
        <v>70.849999999999994</v>
      </c>
      <c r="P53" s="197">
        <v>18.77</v>
      </c>
      <c r="Q53" s="197">
        <v>4.24</v>
      </c>
      <c r="R53" s="197">
        <v>18</v>
      </c>
      <c r="S53" s="197">
        <v>11.21</v>
      </c>
      <c r="T53" s="197">
        <v>0</v>
      </c>
      <c r="U53" s="197">
        <v>60.05</v>
      </c>
      <c r="V53" s="197">
        <v>58.8</v>
      </c>
      <c r="W53" s="197">
        <v>44.2</v>
      </c>
      <c r="X53" s="197">
        <v>41.76</v>
      </c>
      <c r="Y53" s="197">
        <v>0</v>
      </c>
      <c r="Z53">
        <v>0</v>
      </c>
      <c r="AA53" s="197">
        <v>14.26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84.02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107.94</v>
      </c>
      <c r="AQ53" s="197">
        <v>32.72</v>
      </c>
      <c r="AR53" s="197">
        <v>47.5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246.34</v>
      </c>
      <c r="L54" s="197">
        <v>9.11</v>
      </c>
      <c r="M54" s="197">
        <v>61.66</v>
      </c>
      <c r="N54" s="197">
        <v>24.07</v>
      </c>
      <c r="O54" s="197">
        <v>70.849999999999994</v>
      </c>
      <c r="P54" s="197">
        <v>18.77</v>
      </c>
      <c r="Q54" s="197">
        <v>4.24</v>
      </c>
      <c r="R54" s="197">
        <v>18</v>
      </c>
      <c r="S54" s="197">
        <v>11.21</v>
      </c>
      <c r="T54" s="197">
        <v>0</v>
      </c>
      <c r="U54" s="197">
        <v>60.05</v>
      </c>
      <c r="V54" s="197">
        <v>58.8</v>
      </c>
      <c r="W54" s="197">
        <v>44.2</v>
      </c>
      <c r="X54" s="197">
        <v>41.76</v>
      </c>
      <c r="Y54" s="197">
        <v>0</v>
      </c>
      <c r="Z54">
        <v>0</v>
      </c>
      <c r="AA54" s="197">
        <v>14.26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0</v>
      </c>
      <c r="AH54" s="197">
        <v>0</v>
      </c>
      <c r="AI54" s="197">
        <v>84.02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107.94</v>
      </c>
      <c r="AQ54" s="197">
        <v>32.72</v>
      </c>
      <c r="AR54" s="197">
        <v>47.5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254.8</v>
      </c>
      <c r="L55" s="197">
        <v>9.11</v>
      </c>
      <c r="M55" s="197">
        <v>61.66</v>
      </c>
      <c r="N55" s="197">
        <v>24.07</v>
      </c>
      <c r="O55" s="197">
        <v>70.849999999999994</v>
      </c>
      <c r="P55" s="197">
        <v>18.77</v>
      </c>
      <c r="Q55" s="197">
        <v>4.24</v>
      </c>
      <c r="R55" s="197">
        <v>18.62</v>
      </c>
      <c r="S55" s="197">
        <v>11.21</v>
      </c>
      <c r="T55" s="197">
        <v>0</v>
      </c>
      <c r="U55" s="197">
        <v>60.05</v>
      </c>
      <c r="V55" s="197">
        <v>63.68</v>
      </c>
      <c r="W55" s="197">
        <v>44.2</v>
      </c>
      <c r="X55" s="197">
        <v>41.76</v>
      </c>
      <c r="Y55" s="197">
        <v>0</v>
      </c>
      <c r="Z55">
        <v>0</v>
      </c>
      <c r="AA55" s="197">
        <v>14.26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0</v>
      </c>
      <c r="AH55" s="197">
        <v>0</v>
      </c>
      <c r="AI55" s="197">
        <v>84.02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107.43</v>
      </c>
      <c r="AQ55" s="197">
        <v>32.56</v>
      </c>
      <c r="AR55" s="197">
        <v>47.5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246.34</v>
      </c>
      <c r="L56" s="197">
        <v>9.11</v>
      </c>
      <c r="M56" s="197">
        <v>61.66</v>
      </c>
      <c r="N56" s="197">
        <v>24.07</v>
      </c>
      <c r="O56" s="197">
        <v>70.849999999999994</v>
      </c>
      <c r="P56" s="197">
        <v>18.77</v>
      </c>
      <c r="Q56" s="197">
        <v>4.24</v>
      </c>
      <c r="R56" s="197">
        <v>18</v>
      </c>
      <c r="S56" s="197">
        <v>11.21</v>
      </c>
      <c r="T56" s="197">
        <v>0</v>
      </c>
      <c r="U56" s="197">
        <v>60.05</v>
      </c>
      <c r="V56" s="197">
        <v>63.68</v>
      </c>
      <c r="W56" s="197">
        <v>44.2</v>
      </c>
      <c r="X56" s="197">
        <v>41.76</v>
      </c>
      <c r="Y56" s="197">
        <v>0</v>
      </c>
      <c r="Z56">
        <v>0</v>
      </c>
      <c r="AA56" s="197">
        <v>14.26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0</v>
      </c>
      <c r="AH56" s="197">
        <v>0</v>
      </c>
      <c r="AI56" s="197">
        <v>84.02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107.43</v>
      </c>
      <c r="AQ56" s="197">
        <v>32.56</v>
      </c>
      <c r="AR56" s="197">
        <v>47.5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246.34</v>
      </c>
      <c r="L57" s="197">
        <v>9.11</v>
      </c>
      <c r="M57" s="197">
        <v>61.66</v>
      </c>
      <c r="N57" s="197">
        <v>24.07</v>
      </c>
      <c r="O57" s="197">
        <v>70.849999999999994</v>
      </c>
      <c r="P57" s="197">
        <v>18.77</v>
      </c>
      <c r="Q57" s="197">
        <v>4.24</v>
      </c>
      <c r="R57" s="197">
        <v>18</v>
      </c>
      <c r="S57" s="197">
        <v>11.21</v>
      </c>
      <c r="T57" s="197">
        <v>0</v>
      </c>
      <c r="U57" s="197">
        <v>60.05</v>
      </c>
      <c r="V57" s="197">
        <v>63.68</v>
      </c>
      <c r="W57" s="197">
        <v>44.2</v>
      </c>
      <c r="X57" s="197">
        <v>41.76</v>
      </c>
      <c r="Y57" s="197">
        <v>0</v>
      </c>
      <c r="Z57">
        <v>0</v>
      </c>
      <c r="AA57" s="197">
        <v>14.26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0</v>
      </c>
      <c r="AH57" s="197">
        <v>0</v>
      </c>
      <c r="AI57" s="197">
        <v>84.02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107.43</v>
      </c>
      <c r="AQ57" s="197">
        <v>32.56</v>
      </c>
      <c r="AR57" s="197">
        <v>47.5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246.34</v>
      </c>
      <c r="L58" s="197">
        <v>9.11</v>
      </c>
      <c r="M58" s="197">
        <v>61.66</v>
      </c>
      <c r="N58" s="197">
        <v>24.07</v>
      </c>
      <c r="O58" s="197">
        <v>70.849999999999994</v>
      </c>
      <c r="P58" s="197">
        <v>18.77</v>
      </c>
      <c r="Q58" s="197">
        <v>4.24</v>
      </c>
      <c r="R58" s="197">
        <v>18</v>
      </c>
      <c r="S58" s="197">
        <v>11.21</v>
      </c>
      <c r="T58" s="197">
        <v>0</v>
      </c>
      <c r="U58" s="197">
        <v>60.05</v>
      </c>
      <c r="V58" s="197">
        <v>63.68</v>
      </c>
      <c r="W58" s="197">
        <v>44.2</v>
      </c>
      <c r="X58" s="197">
        <v>41.76</v>
      </c>
      <c r="Y58" s="197">
        <v>0</v>
      </c>
      <c r="Z58">
        <v>0</v>
      </c>
      <c r="AA58" s="197">
        <v>13.45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0</v>
      </c>
      <c r="AH58" s="197">
        <v>0</v>
      </c>
      <c r="AI58" s="197">
        <v>84.02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107.43</v>
      </c>
      <c r="AQ58" s="197">
        <v>32.56</v>
      </c>
      <c r="AR58" s="197">
        <v>47.5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246.34</v>
      </c>
      <c r="L59" s="197">
        <v>9.11</v>
      </c>
      <c r="M59" s="197">
        <v>61.66</v>
      </c>
      <c r="N59" s="197">
        <v>24.07</v>
      </c>
      <c r="O59" s="197">
        <v>70.849999999999994</v>
      </c>
      <c r="P59" s="197">
        <v>18.77</v>
      </c>
      <c r="Q59" s="197">
        <v>4.24</v>
      </c>
      <c r="R59" s="197">
        <v>18</v>
      </c>
      <c r="S59" s="197">
        <v>11.21</v>
      </c>
      <c r="T59" s="197">
        <v>0</v>
      </c>
      <c r="U59" s="197">
        <v>60.05</v>
      </c>
      <c r="V59" s="197">
        <v>13.68</v>
      </c>
      <c r="W59" s="197">
        <v>19.2</v>
      </c>
      <c r="X59" s="197">
        <v>41.76</v>
      </c>
      <c r="Y59" s="197">
        <v>0</v>
      </c>
      <c r="Z59">
        <v>0</v>
      </c>
      <c r="AA59" s="197">
        <v>13.45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0</v>
      </c>
      <c r="AH59" s="197">
        <v>0</v>
      </c>
      <c r="AI59" s="197">
        <v>84.02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107.43</v>
      </c>
      <c r="AQ59" s="197">
        <v>32.56</v>
      </c>
      <c r="AR59" s="197">
        <v>47.5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246.34</v>
      </c>
      <c r="L60" s="197">
        <v>9.11</v>
      </c>
      <c r="M60" s="197">
        <v>61.66</v>
      </c>
      <c r="N60" s="197">
        <v>24.07</v>
      </c>
      <c r="O60" s="197">
        <v>70.849999999999994</v>
      </c>
      <c r="P60" s="197">
        <v>18.77</v>
      </c>
      <c r="Q60" s="197">
        <v>4.24</v>
      </c>
      <c r="R60" s="197">
        <v>18</v>
      </c>
      <c r="S60" s="197">
        <v>11.21</v>
      </c>
      <c r="T60" s="197">
        <v>0</v>
      </c>
      <c r="U60" s="197">
        <v>60.05</v>
      </c>
      <c r="V60" s="197">
        <v>13.68</v>
      </c>
      <c r="W60" s="197">
        <v>23.98</v>
      </c>
      <c r="X60" s="197">
        <v>41.76</v>
      </c>
      <c r="Y60" s="197">
        <v>0</v>
      </c>
      <c r="Z60">
        <v>0</v>
      </c>
      <c r="AA60" s="197">
        <v>13.45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0</v>
      </c>
      <c r="AH60" s="197">
        <v>0</v>
      </c>
      <c r="AI60" s="197">
        <v>84.02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107.43</v>
      </c>
      <c r="AQ60" s="197">
        <v>32.56</v>
      </c>
      <c r="AR60" s="197">
        <v>47.5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246.34</v>
      </c>
      <c r="L61" s="197">
        <v>9.11</v>
      </c>
      <c r="M61" s="197">
        <v>61.66</v>
      </c>
      <c r="N61" s="197">
        <v>24.07</v>
      </c>
      <c r="O61" s="197">
        <v>70.849999999999994</v>
      </c>
      <c r="P61" s="197">
        <v>18.77</v>
      </c>
      <c r="Q61" s="197">
        <v>4.24</v>
      </c>
      <c r="R61" s="197">
        <v>18</v>
      </c>
      <c r="S61" s="197">
        <v>11.21</v>
      </c>
      <c r="T61" s="197">
        <v>0</v>
      </c>
      <c r="U61" s="197">
        <v>60.05</v>
      </c>
      <c r="V61" s="197">
        <v>13.68</v>
      </c>
      <c r="W61" s="197">
        <v>19.2</v>
      </c>
      <c r="X61" s="197">
        <v>41.76</v>
      </c>
      <c r="Y61" s="197">
        <v>0</v>
      </c>
      <c r="Z61">
        <v>0</v>
      </c>
      <c r="AA61" s="197">
        <v>13.45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0</v>
      </c>
      <c r="AH61" s="197">
        <v>0</v>
      </c>
      <c r="AI61" s="197">
        <v>84.02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107.43</v>
      </c>
      <c r="AQ61" s="197">
        <v>32.56</v>
      </c>
      <c r="AR61" s="197">
        <v>47.5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246.34</v>
      </c>
      <c r="L62" s="197">
        <v>9.11</v>
      </c>
      <c r="M62" s="197">
        <v>61.66</v>
      </c>
      <c r="N62" s="197">
        <v>24.07</v>
      </c>
      <c r="O62" s="197">
        <v>70.849999999999994</v>
      </c>
      <c r="P62" s="197">
        <v>18.77</v>
      </c>
      <c r="Q62" s="197">
        <v>4.24</v>
      </c>
      <c r="R62" s="197">
        <v>18</v>
      </c>
      <c r="S62" s="197">
        <v>11.21</v>
      </c>
      <c r="T62" s="197">
        <v>0</v>
      </c>
      <c r="U62" s="197">
        <v>60.05</v>
      </c>
      <c r="V62" s="197">
        <v>13.68</v>
      </c>
      <c r="W62" s="197">
        <v>19.2</v>
      </c>
      <c r="X62" s="197">
        <v>41.76</v>
      </c>
      <c r="Y62" s="197">
        <v>0</v>
      </c>
      <c r="Z62">
        <v>0</v>
      </c>
      <c r="AA62" s="197">
        <v>13.45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0</v>
      </c>
      <c r="AH62" s="197">
        <v>0</v>
      </c>
      <c r="AI62" s="197">
        <v>84.02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107.43</v>
      </c>
      <c r="AQ62" s="197">
        <v>32.56</v>
      </c>
      <c r="AR62" s="197">
        <v>47.5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246.34</v>
      </c>
      <c r="L63" s="197">
        <v>9.11</v>
      </c>
      <c r="M63" s="197">
        <v>61.66</v>
      </c>
      <c r="N63" s="197">
        <v>24.07</v>
      </c>
      <c r="O63" s="197">
        <v>70.849999999999994</v>
      </c>
      <c r="P63" s="197">
        <v>18.77</v>
      </c>
      <c r="Q63" s="197">
        <v>3.28</v>
      </c>
      <c r="R63" s="197">
        <v>18</v>
      </c>
      <c r="S63" s="197">
        <v>10.95</v>
      </c>
      <c r="T63" s="197">
        <v>0</v>
      </c>
      <c r="U63" s="197">
        <v>60.05</v>
      </c>
      <c r="V63" s="197">
        <v>8.8000000000000007</v>
      </c>
      <c r="W63" s="197">
        <v>19.2</v>
      </c>
      <c r="X63" s="197">
        <v>41.76</v>
      </c>
      <c r="Y63" s="197">
        <v>0</v>
      </c>
      <c r="Z63">
        <v>0</v>
      </c>
      <c r="AA63" s="197">
        <v>13.45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0</v>
      </c>
      <c r="AH63" s="197">
        <v>0</v>
      </c>
      <c r="AI63" s="197">
        <v>84.02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107.43</v>
      </c>
      <c r="AQ63" s="197">
        <v>32.56</v>
      </c>
      <c r="AR63" s="197">
        <v>47.5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246.34</v>
      </c>
      <c r="L64" s="197">
        <v>9.11</v>
      </c>
      <c r="M64" s="197">
        <v>61.66</v>
      </c>
      <c r="N64" s="197">
        <v>24.07</v>
      </c>
      <c r="O64" s="197">
        <v>70.849999999999994</v>
      </c>
      <c r="P64" s="197">
        <v>18.77</v>
      </c>
      <c r="Q64" s="197">
        <v>4.24</v>
      </c>
      <c r="R64" s="197">
        <v>18</v>
      </c>
      <c r="S64" s="197">
        <v>11.21</v>
      </c>
      <c r="T64" s="197">
        <v>0</v>
      </c>
      <c r="U64" s="197">
        <v>60.05</v>
      </c>
      <c r="V64" s="197">
        <v>8.8000000000000007</v>
      </c>
      <c r="W64" s="197">
        <v>19.2</v>
      </c>
      <c r="X64" s="197">
        <v>41.76</v>
      </c>
      <c r="Y64" s="197">
        <v>0</v>
      </c>
      <c r="Z64">
        <v>0</v>
      </c>
      <c r="AA64" s="197">
        <v>13.45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0</v>
      </c>
      <c r="AH64" s="197">
        <v>0</v>
      </c>
      <c r="AI64" s="197">
        <v>84.02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107.43</v>
      </c>
      <c r="AQ64" s="197">
        <v>32.56</v>
      </c>
      <c r="AR64" s="197">
        <v>47.5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246.34</v>
      </c>
      <c r="L65" s="197">
        <v>9.11</v>
      </c>
      <c r="M65" s="197">
        <v>61.66</v>
      </c>
      <c r="N65" s="197">
        <v>24.07</v>
      </c>
      <c r="O65" s="197">
        <v>70.849999999999994</v>
      </c>
      <c r="P65" s="197">
        <v>18.77</v>
      </c>
      <c r="Q65" s="197">
        <v>4.24</v>
      </c>
      <c r="R65" s="197">
        <v>18</v>
      </c>
      <c r="S65" s="197">
        <v>11.21</v>
      </c>
      <c r="T65" s="197">
        <v>0</v>
      </c>
      <c r="U65" s="197">
        <v>60.05</v>
      </c>
      <c r="V65" s="197">
        <v>8.8000000000000007</v>
      </c>
      <c r="W65" s="197">
        <v>19.2</v>
      </c>
      <c r="X65" s="197">
        <v>41.76</v>
      </c>
      <c r="Y65" s="197">
        <v>0</v>
      </c>
      <c r="Z65">
        <v>0</v>
      </c>
      <c r="AA65" s="197">
        <v>13.45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0</v>
      </c>
      <c r="AH65" s="197">
        <v>0</v>
      </c>
      <c r="AI65" s="197">
        <v>84.02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107.43</v>
      </c>
      <c r="AQ65" s="197">
        <v>32.56</v>
      </c>
      <c r="AR65" s="197">
        <v>47.5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246.34</v>
      </c>
      <c r="L66" s="197">
        <v>9.11</v>
      </c>
      <c r="M66" s="197">
        <v>61.66</v>
      </c>
      <c r="N66" s="197">
        <v>24.07</v>
      </c>
      <c r="O66" s="197">
        <v>70.849999999999994</v>
      </c>
      <c r="P66" s="197">
        <v>18.77</v>
      </c>
      <c r="Q66" s="197">
        <v>4.24</v>
      </c>
      <c r="R66" s="197">
        <v>18</v>
      </c>
      <c r="S66" s="197">
        <v>11.21</v>
      </c>
      <c r="T66" s="197">
        <v>0</v>
      </c>
      <c r="U66" s="197">
        <v>60.05</v>
      </c>
      <c r="V66" s="197">
        <v>8.8000000000000007</v>
      </c>
      <c r="W66" s="197">
        <v>19.2</v>
      </c>
      <c r="X66" s="197">
        <v>41.76</v>
      </c>
      <c r="Y66" s="197">
        <v>0</v>
      </c>
      <c r="Z66">
        <v>0</v>
      </c>
      <c r="AA66" s="197">
        <v>13.45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0</v>
      </c>
      <c r="AH66" s="197">
        <v>0</v>
      </c>
      <c r="AI66" s="197">
        <v>84.02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107.43</v>
      </c>
      <c r="AQ66" s="197">
        <v>32.56</v>
      </c>
      <c r="AR66" s="197">
        <v>47.5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249.07</v>
      </c>
      <c r="L67" s="197">
        <v>9.11</v>
      </c>
      <c r="M67" s="197">
        <v>61.66</v>
      </c>
      <c r="N67" s="197">
        <v>24.07</v>
      </c>
      <c r="O67" s="197">
        <v>70.849999999999994</v>
      </c>
      <c r="P67" s="197">
        <v>18.77</v>
      </c>
      <c r="Q67" s="197">
        <v>4.24</v>
      </c>
      <c r="R67" s="197">
        <v>18</v>
      </c>
      <c r="S67" s="197">
        <v>11.2</v>
      </c>
      <c r="T67" s="197">
        <v>0</v>
      </c>
      <c r="U67" s="197">
        <v>60.05</v>
      </c>
      <c r="V67" s="197">
        <v>8.8000000000000007</v>
      </c>
      <c r="W67" s="197">
        <v>19.2</v>
      </c>
      <c r="X67" s="197">
        <v>41.76</v>
      </c>
      <c r="Y67" s="197">
        <v>0</v>
      </c>
      <c r="Z67">
        <v>0</v>
      </c>
      <c r="AA67" s="197">
        <v>13.45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0</v>
      </c>
      <c r="AH67" s="197">
        <v>0</v>
      </c>
      <c r="AI67" s="197">
        <v>144.72999999999999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107.43</v>
      </c>
      <c r="AQ67" s="197">
        <v>32.56</v>
      </c>
      <c r="AR67" s="197">
        <v>47.5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247.33</v>
      </c>
      <c r="L68" s="197">
        <v>9.11</v>
      </c>
      <c r="M68" s="197">
        <v>61.66</v>
      </c>
      <c r="N68" s="197">
        <v>24.07</v>
      </c>
      <c r="O68" s="197">
        <v>70.849999999999994</v>
      </c>
      <c r="P68" s="197">
        <v>18.77</v>
      </c>
      <c r="Q68" s="197">
        <v>4.24</v>
      </c>
      <c r="R68" s="197">
        <v>18.97</v>
      </c>
      <c r="S68" s="197">
        <v>26.07</v>
      </c>
      <c r="T68" s="197">
        <v>0</v>
      </c>
      <c r="U68" s="197">
        <v>60.05</v>
      </c>
      <c r="V68" s="197">
        <v>8.8000000000000007</v>
      </c>
      <c r="W68" s="197">
        <v>19.2</v>
      </c>
      <c r="X68" s="197">
        <v>41.76</v>
      </c>
      <c r="Y68" s="197">
        <v>0</v>
      </c>
      <c r="Z68">
        <v>0</v>
      </c>
      <c r="AA68" s="197">
        <v>13.45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0</v>
      </c>
      <c r="AH68" s="197">
        <v>0</v>
      </c>
      <c r="AI68" s="197">
        <v>113.73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107.43</v>
      </c>
      <c r="AQ68" s="197">
        <v>32.56</v>
      </c>
      <c r="AR68" s="197">
        <v>47.5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247.33</v>
      </c>
      <c r="L69" s="197">
        <v>9.11</v>
      </c>
      <c r="M69" s="197">
        <v>61.66</v>
      </c>
      <c r="N69" s="197">
        <v>24.07</v>
      </c>
      <c r="O69" s="197">
        <v>70.849999999999994</v>
      </c>
      <c r="P69" s="197">
        <v>19.29</v>
      </c>
      <c r="Q69" s="197">
        <v>4.24</v>
      </c>
      <c r="R69" s="197">
        <v>18.97</v>
      </c>
      <c r="S69" s="197">
        <v>12.08</v>
      </c>
      <c r="T69" s="197">
        <v>0</v>
      </c>
      <c r="U69" s="197">
        <v>60.05</v>
      </c>
      <c r="V69" s="197">
        <v>8.8000000000000007</v>
      </c>
      <c r="W69" s="197">
        <v>19.2</v>
      </c>
      <c r="X69" s="197">
        <v>41.76</v>
      </c>
      <c r="Y69" s="197">
        <v>0</v>
      </c>
      <c r="Z69">
        <v>0</v>
      </c>
      <c r="AA69" s="197">
        <v>13.45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0</v>
      </c>
      <c r="AH69" s="197">
        <v>0</v>
      </c>
      <c r="AI69" s="197">
        <v>110.25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107.43</v>
      </c>
      <c r="AQ69" s="197">
        <v>32.56</v>
      </c>
      <c r="AR69" s="197">
        <v>42.23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247.33</v>
      </c>
      <c r="L70" s="197">
        <v>9.11</v>
      </c>
      <c r="M70" s="197">
        <v>61.66</v>
      </c>
      <c r="N70" s="197">
        <v>24.07</v>
      </c>
      <c r="O70" s="197">
        <v>70.849999999999994</v>
      </c>
      <c r="P70" s="197">
        <v>19.739999999999998</v>
      </c>
      <c r="Q70" s="197">
        <v>31.02</v>
      </c>
      <c r="R70" s="197">
        <v>18.97</v>
      </c>
      <c r="S70" s="197">
        <v>12.08</v>
      </c>
      <c r="T70" s="197">
        <v>0</v>
      </c>
      <c r="U70" s="197">
        <v>60.05</v>
      </c>
      <c r="V70" s="197">
        <v>8.8000000000000007</v>
      </c>
      <c r="W70" s="197">
        <v>19.2</v>
      </c>
      <c r="X70" s="197">
        <v>41.76</v>
      </c>
      <c r="Y70" s="197">
        <v>0</v>
      </c>
      <c r="Z70">
        <v>0</v>
      </c>
      <c r="AA70" s="197">
        <v>13.45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0</v>
      </c>
      <c r="AH70" s="197">
        <v>0</v>
      </c>
      <c r="AI70" s="197">
        <v>110.25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107.43</v>
      </c>
      <c r="AQ70" s="197">
        <v>32.56</v>
      </c>
      <c r="AR70" s="197">
        <v>26.36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247.33</v>
      </c>
      <c r="L71" s="197">
        <v>9.11</v>
      </c>
      <c r="M71" s="197">
        <v>61.66</v>
      </c>
      <c r="N71" s="197">
        <v>24.07</v>
      </c>
      <c r="O71" s="197">
        <v>70.849999999999994</v>
      </c>
      <c r="P71" s="197">
        <v>19.77</v>
      </c>
      <c r="Q71" s="197">
        <v>9.73</v>
      </c>
      <c r="R71" s="197">
        <v>18.97</v>
      </c>
      <c r="S71" s="197">
        <v>18.73</v>
      </c>
      <c r="T71" s="197">
        <v>0</v>
      </c>
      <c r="U71" s="197">
        <v>60.05</v>
      </c>
      <c r="V71" s="197">
        <v>8.8000000000000007</v>
      </c>
      <c r="W71" s="197">
        <v>19.2</v>
      </c>
      <c r="X71" s="197">
        <v>41.76</v>
      </c>
      <c r="Y71" s="197">
        <v>0</v>
      </c>
      <c r="Z71">
        <v>0</v>
      </c>
      <c r="AA71" s="197">
        <v>14.26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0</v>
      </c>
      <c r="AH71" s="197">
        <v>0</v>
      </c>
      <c r="AI71" s="197">
        <v>135.04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107.43</v>
      </c>
      <c r="AQ71" s="197">
        <v>32.56</v>
      </c>
      <c r="AR71" s="197">
        <v>9.33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247.33</v>
      </c>
      <c r="L72" s="197">
        <v>9.11</v>
      </c>
      <c r="M72" s="197">
        <v>61.66</v>
      </c>
      <c r="N72" s="197">
        <v>24.07</v>
      </c>
      <c r="O72" s="197">
        <v>70.849999999999994</v>
      </c>
      <c r="P72" s="197">
        <v>19.77</v>
      </c>
      <c r="Q72" s="197">
        <v>9.73</v>
      </c>
      <c r="R72" s="197">
        <v>18.97</v>
      </c>
      <c r="S72" s="197">
        <v>18.73</v>
      </c>
      <c r="T72" s="197">
        <v>0</v>
      </c>
      <c r="U72" s="197">
        <v>60.05</v>
      </c>
      <c r="V72" s="197">
        <v>8.8000000000000007</v>
      </c>
      <c r="W72" s="197">
        <v>19.2</v>
      </c>
      <c r="X72" s="197">
        <v>41.76</v>
      </c>
      <c r="Y72" s="197">
        <v>0</v>
      </c>
      <c r="Z72">
        <v>0</v>
      </c>
      <c r="AA72" s="197">
        <v>14.26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0</v>
      </c>
      <c r="AH72" s="197">
        <v>0</v>
      </c>
      <c r="AI72" s="197">
        <v>135.04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107.43</v>
      </c>
      <c r="AQ72" s="197">
        <v>32.56</v>
      </c>
      <c r="AR72" s="197">
        <v>4.32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247.33</v>
      </c>
      <c r="L73" s="197">
        <v>9.11</v>
      </c>
      <c r="M73" s="197">
        <v>61.66</v>
      </c>
      <c r="N73" s="197">
        <v>24.07</v>
      </c>
      <c r="O73" s="197">
        <v>70.849999999999994</v>
      </c>
      <c r="P73" s="197">
        <v>19.77</v>
      </c>
      <c r="Q73" s="197">
        <v>9.73</v>
      </c>
      <c r="R73" s="197">
        <v>18.97</v>
      </c>
      <c r="S73" s="197">
        <v>18.73</v>
      </c>
      <c r="T73" s="197">
        <v>0</v>
      </c>
      <c r="U73" s="197">
        <v>60.05</v>
      </c>
      <c r="V73" s="197">
        <v>8.8000000000000007</v>
      </c>
      <c r="W73" s="197">
        <v>19.2</v>
      </c>
      <c r="X73" s="197">
        <v>41.76</v>
      </c>
      <c r="Y73" s="197">
        <v>0</v>
      </c>
      <c r="Z73">
        <v>0</v>
      </c>
      <c r="AA73" s="197">
        <v>14.26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0</v>
      </c>
      <c r="AH73" s="197">
        <v>0</v>
      </c>
      <c r="AI73" s="197">
        <v>135.04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107.43</v>
      </c>
      <c r="AQ73" s="197">
        <v>32.56</v>
      </c>
      <c r="AR73" s="197">
        <v>0.53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247.33</v>
      </c>
      <c r="L74" s="197">
        <v>9.11</v>
      </c>
      <c r="M74" s="197">
        <v>61.66</v>
      </c>
      <c r="N74" s="197">
        <v>24.07</v>
      </c>
      <c r="O74" s="197">
        <v>70.849999999999994</v>
      </c>
      <c r="P74" s="197">
        <v>19.77</v>
      </c>
      <c r="Q74" s="197">
        <v>9.73</v>
      </c>
      <c r="R74" s="197">
        <v>18.97</v>
      </c>
      <c r="S74" s="197">
        <v>18.73</v>
      </c>
      <c r="T74" s="197">
        <v>0</v>
      </c>
      <c r="U74" s="197">
        <v>60.05</v>
      </c>
      <c r="V74" s="197">
        <v>8.8000000000000007</v>
      </c>
      <c r="W74" s="197">
        <v>19.2</v>
      </c>
      <c r="X74" s="197">
        <v>41.76</v>
      </c>
      <c r="Y74" s="197">
        <v>0</v>
      </c>
      <c r="Z74">
        <v>0</v>
      </c>
      <c r="AA74" s="197">
        <v>14.26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0</v>
      </c>
      <c r="AH74" s="197">
        <v>0</v>
      </c>
      <c r="AI74" s="197">
        <v>135.04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107.43</v>
      </c>
      <c r="AQ74" s="197">
        <v>32.56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247.33</v>
      </c>
      <c r="L75" s="197">
        <v>9.11</v>
      </c>
      <c r="M75" s="197">
        <v>61.66</v>
      </c>
      <c r="N75" s="197">
        <v>24.07</v>
      </c>
      <c r="O75" s="197">
        <v>70.849999999999994</v>
      </c>
      <c r="P75" s="197">
        <v>19.77</v>
      </c>
      <c r="Q75" s="197">
        <v>9.73</v>
      </c>
      <c r="R75" s="197">
        <v>18.97</v>
      </c>
      <c r="S75" s="197">
        <v>18.73</v>
      </c>
      <c r="T75" s="197">
        <v>0</v>
      </c>
      <c r="U75" s="197">
        <v>60.05</v>
      </c>
      <c r="V75" s="197">
        <v>8.8000000000000007</v>
      </c>
      <c r="W75" s="197">
        <v>19.2</v>
      </c>
      <c r="X75" s="197">
        <v>41.76</v>
      </c>
      <c r="Y75" s="197">
        <v>0</v>
      </c>
      <c r="Z75">
        <v>0</v>
      </c>
      <c r="AA75" s="197">
        <v>14.26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0</v>
      </c>
      <c r="AH75" s="197">
        <v>0</v>
      </c>
      <c r="AI75" s="197">
        <v>137.22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107.43</v>
      </c>
      <c r="AQ75" s="197">
        <v>32.56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247.33</v>
      </c>
      <c r="L76" s="197">
        <v>9.11</v>
      </c>
      <c r="M76" s="197">
        <v>61.66</v>
      </c>
      <c r="N76" s="197">
        <v>24.07</v>
      </c>
      <c r="O76" s="197">
        <v>70.849999999999994</v>
      </c>
      <c r="P76" s="197">
        <v>19.77</v>
      </c>
      <c r="Q76" s="197">
        <v>9.73</v>
      </c>
      <c r="R76" s="197">
        <v>18.97</v>
      </c>
      <c r="S76" s="197">
        <v>18.73</v>
      </c>
      <c r="T76" s="197">
        <v>0</v>
      </c>
      <c r="U76" s="197">
        <v>60.05</v>
      </c>
      <c r="V76" s="197">
        <v>8.8000000000000007</v>
      </c>
      <c r="W76" s="197">
        <v>19.2</v>
      </c>
      <c r="X76" s="197">
        <v>41.76</v>
      </c>
      <c r="Y76" s="197">
        <v>0</v>
      </c>
      <c r="Z76">
        <v>0</v>
      </c>
      <c r="AA76" s="197">
        <v>14.26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0</v>
      </c>
      <c r="AH76" s="197">
        <v>0</v>
      </c>
      <c r="AI76" s="197">
        <v>137.22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107.43</v>
      </c>
      <c r="AQ76" s="197">
        <v>32.56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246.34</v>
      </c>
      <c r="L77" s="197">
        <v>9.11</v>
      </c>
      <c r="M77" s="197">
        <v>61.66</v>
      </c>
      <c r="N77" s="197">
        <v>24.07</v>
      </c>
      <c r="O77" s="197">
        <v>70.849999999999994</v>
      </c>
      <c r="P77" s="197">
        <v>19.77</v>
      </c>
      <c r="Q77" s="197">
        <v>8.81</v>
      </c>
      <c r="R77" s="197">
        <v>18</v>
      </c>
      <c r="S77" s="197">
        <v>18.07</v>
      </c>
      <c r="T77" s="197">
        <v>0</v>
      </c>
      <c r="U77" s="197">
        <v>60.05</v>
      </c>
      <c r="V77" s="197">
        <v>8.8000000000000007</v>
      </c>
      <c r="W77" s="197">
        <v>19.2</v>
      </c>
      <c r="X77" s="197">
        <v>41.76</v>
      </c>
      <c r="Y77" s="197">
        <v>0</v>
      </c>
      <c r="Z77">
        <v>0</v>
      </c>
      <c r="AA77" s="197">
        <v>14.26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0</v>
      </c>
      <c r="AH77" s="197">
        <v>0</v>
      </c>
      <c r="AI77" s="197">
        <v>137.22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107.43</v>
      </c>
      <c r="AQ77" s="197">
        <v>32.56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246.34</v>
      </c>
      <c r="L78" s="197">
        <v>9.11</v>
      </c>
      <c r="M78" s="197">
        <v>61.66</v>
      </c>
      <c r="N78" s="197">
        <v>24.07</v>
      </c>
      <c r="O78" s="197">
        <v>70.849999999999994</v>
      </c>
      <c r="P78" s="197">
        <v>19.77</v>
      </c>
      <c r="Q78" s="197">
        <v>8.81</v>
      </c>
      <c r="R78" s="197">
        <v>18</v>
      </c>
      <c r="S78" s="197">
        <v>18.07</v>
      </c>
      <c r="T78" s="197">
        <v>0</v>
      </c>
      <c r="U78" s="197">
        <v>60.05</v>
      </c>
      <c r="V78" s="197">
        <v>8.8000000000000007</v>
      </c>
      <c r="W78" s="197">
        <v>19.2</v>
      </c>
      <c r="X78" s="197">
        <v>41.76</v>
      </c>
      <c r="Y78" s="197">
        <v>0</v>
      </c>
      <c r="Z78">
        <v>0</v>
      </c>
      <c r="AA78" s="197">
        <v>14.26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0</v>
      </c>
      <c r="AH78" s="197">
        <v>0</v>
      </c>
      <c r="AI78" s="197">
        <v>137.22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107.43</v>
      </c>
      <c r="AQ78" s="197">
        <v>32.56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246.34</v>
      </c>
      <c r="L79" s="197">
        <v>9.11</v>
      </c>
      <c r="M79" s="197">
        <v>61.66</v>
      </c>
      <c r="N79" s="197">
        <v>24.07</v>
      </c>
      <c r="O79" s="197">
        <v>70.849999999999994</v>
      </c>
      <c r="P79" s="197">
        <v>19.77</v>
      </c>
      <c r="Q79" s="197">
        <v>8.81</v>
      </c>
      <c r="R79" s="197">
        <v>18</v>
      </c>
      <c r="S79" s="197">
        <v>18.07</v>
      </c>
      <c r="T79" s="197">
        <v>0</v>
      </c>
      <c r="U79" s="197">
        <v>60.05</v>
      </c>
      <c r="V79" s="197">
        <v>8.8000000000000007</v>
      </c>
      <c r="W79" s="197">
        <v>19.2</v>
      </c>
      <c r="X79" s="197">
        <v>41.76</v>
      </c>
      <c r="Y79" s="197">
        <v>0</v>
      </c>
      <c r="Z79">
        <v>0</v>
      </c>
      <c r="AA79" s="197">
        <v>14.26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0</v>
      </c>
      <c r="AH79" s="197">
        <v>0</v>
      </c>
      <c r="AI79" s="197">
        <v>137.22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107.43</v>
      </c>
      <c r="AQ79" s="197">
        <v>32.56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246.34</v>
      </c>
      <c r="L80" s="197">
        <v>9.11</v>
      </c>
      <c r="M80" s="197">
        <v>61.66</v>
      </c>
      <c r="N80" s="197">
        <v>24.07</v>
      </c>
      <c r="O80" s="197">
        <v>70.849999999999994</v>
      </c>
      <c r="P80" s="197">
        <v>19.77</v>
      </c>
      <c r="Q80" s="197">
        <v>8.81</v>
      </c>
      <c r="R80" s="197">
        <v>18</v>
      </c>
      <c r="S80" s="197">
        <v>18.07</v>
      </c>
      <c r="T80" s="197">
        <v>0</v>
      </c>
      <c r="U80" s="197">
        <v>60.05</v>
      </c>
      <c r="V80" s="197">
        <v>8.8000000000000007</v>
      </c>
      <c r="W80" s="197">
        <v>19.2</v>
      </c>
      <c r="X80" s="197">
        <v>41.76</v>
      </c>
      <c r="Y80" s="197">
        <v>0</v>
      </c>
      <c r="Z80">
        <v>0</v>
      </c>
      <c r="AA80" s="197">
        <v>15.23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0</v>
      </c>
      <c r="AH80" s="197">
        <v>0</v>
      </c>
      <c r="AI80" s="197">
        <v>159.61000000000001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107.43</v>
      </c>
      <c r="AQ80" s="197">
        <v>32.56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246.34</v>
      </c>
      <c r="L81" s="197">
        <v>9.11</v>
      </c>
      <c r="M81" s="197">
        <v>61.66</v>
      </c>
      <c r="N81" s="197">
        <v>24.07</v>
      </c>
      <c r="O81" s="197">
        <v>70.849999999999994</v>
      </c>
      <c r="P81" s="197">
        <v>19.77</v>
      </c>
      <c r="Q81" s="197">
        <v>5.19</v>
      </c>
      <c r="R81" s="197">
        <v>18</v>
      </c>
      <c r="S81" s="197">
        <v>11.21</v>
      </c>
      <c r="T81" s="197">
        <v>0</v>
      </c>
      <c r="U81" s="197">
        <v>60.05</v>
      </c>
      <c r="V81" s="197">
        <v>8.8000000000000007</v>
      </c>
      <c r="W81" s="197">
        <v>19.2</v>
      </c>
      <c r="X81" s="197">
        <v>41.76</v>
      </c>
      <c r="Y81" s="197">
        <v>0</v>
      </c>
      <c r="Z81">
        <v>0</v>
      </c>
      <c r="AA81" s="197">
        <v>15.23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0</v>
      </c>
      <c r="AH81" s="197">
        <v>0</v>
      </c>
      <c r="AI81" s="197">
        <v>99.61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107.43</v>
      </c>
      <c r="AQ81" s="197">
        <v>32.56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246.34</v>
      </c>
      <c r="L82" s="197">
        <v>9.11</v>
      </c>
      <c r="M82" s="197">
        <v>61.66</v>
      </c>
      <c r="N82" s="197">
        <v>24.07</v>
      </c>
      <c r="O82" s="197">
        <v>70.849999999999994</v>
      </c>
      <c r="P82" s="197">
        <v>19.77</v>
      </c>
      <c r="Q82" s="197">
        <v>4.3899999999999997</v>
      </c>
      <c r="R82" s="197">
        <v>18</v>
      </c>
      <c r="S82" s="197">
        <v>11.2</v>
      </c>
      <c r="T82" s="197">
        <v>0</v>
      </c>
      <c r="U82" s="197">
        <v>60.05</v>
      </c>
      <c r="V82" s="197">
        <v>8.8000000000000007</v>
      </c>
      <c r="W82" s="197">
        <v>19.2</v>
      </c>
      <c r="X82" s="197">
        <v>41.76</v>
      </c>
      <c r="Y82" s="197">
        <v>0</v>
      </c>
      <c r="Z82">
        <v>0</v>
      </c>
      <c r="AA82" s="197">
        <v>15.23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0</v>
      </c>
      <c r="AH82" s="197">
        <v>0</v>
      </c>
      <c r="AI82" s="197">
        <v>99.61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107.43</v>
      </c>
      <c r="AQ82" s="197">
        <v>32.56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246.34</v>
      </c>
      <c r="L83" s="197">
        <v>9.11</v>
      </c>
      <c r="M83" s="197">
        <v>61.66</v>
      </c>
      <c r="N83" s="197">
        <v>24.07</v>
      </c>
      <c r="O83" s="197">
        <v>70.849999999999994</v>
      </c>
      <c r="P83" s="197">
        <v>19.77</v>
      </c>
      <c r="Q83" s="197">
        <v>4.24</v>
      </c>
      <c r="R83" s="197">
        <v>18</v>
      </c>
      <c r="S83" s="197">
        <v>11.2</v>
      </c>
      <c r="T83" s="197">
        <v>0</v>
      </c>
      <c r="U83" s="197">
        <v>60.05</v>
      </c>
      <c r="V83" s="197">
        <v>8.8000000000000007</v>
      </c>
      <c r="W83" s="197">
        <v>19.2</v>
      </c>
      <c r="X83" s="197">
        <v>41.76</v>
      </c>
      <c r="Y83" s="197">
        <v>0</v>
      </c>
      <c r="Z83">
        <v>0</v>
      </c>
      <c r="AA83" s="197">
        <v>15.23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0</v>
      </c>
      <c r="AH83" s="197">
        <v>0</v>
      </c>
      <c r="AI83" s="197">
        <v>81.53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107.43</v>
      </c>
      <c r="AQ83" s="197">
        <v>32.56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246.34</v>
      </c>
      <c r="L84" s="197">
        <v>9.11</v>
      </c>
      <c r="M84" s="197">
        <v>61.66</v>
      </c>
      <c r="N84" s="197">
        <v>24.07</v>
      </c>
      <c r="O84" s="197">
        <v>70.849999999999994</v>
      </c>
      <c r="P84" s="197">
        <v>19.77</v>
      </c>
      <c r="Q84" s="197">
        <v>4.24</v>
      </c>
      <c r="R84" s="197">
        <v>18</v>
      </c>
      <c r="S84" s="197">
        <v>11.2</v>
      </c>
      <c r="T84" s="197">
        <v>0</v>
      </c>
      <c r="U84" s="197">
        <v>60.05</v>
      </c>
      <c r="V84" s="197">
        <v>8.8000000000000007</v>
      </c>
      <c r="W84" s="197">
        <v>19.2</v>
      </c>
      <c r="X84" s="197">
        <v>41.76</v>
      </c>
      <c r="Y84" s="197">
        <v>0</v>
      </c>
      <c r="Z84">
        <v>0</v>
      </c>
      <c r="AA84" s="197">
        <v>15.23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0</v>
      </c>
      <c r="AH84" s="197">
        <v>0</v>
      </c>
      <c r="AI84" s="197">
        <v>81.53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107.43</v>
      </c>
      <c r="AQ84" s="197">
        <v>32.56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246.34</v>
      </c>
      <c r="L85" s="197">
        <v>9.11</v>
      </c>
      <c r="M85" s="197">
        <v>61.66</v>
      </c>
      <c r="N85" s="197">
        <v>24.07</v>
      </c>
      <c r="O85" s="197">
        <v>70.849999999999994</v>
      </c>
      <c r="P85" s="197">
        <v>19.77</v>
      </c>
      <c r="Q85" s="197">
        <v>4.24</v>
      </c>
      <c r="R85" s="197">
        <v>18</v>
      </c>
      <c r="S85" s="197">
        <v>11.2</v>
      </c>
      <c r="T85" s="197">
        <v>0</v>
      </c>
      <c r="U85" s="197">
        <v>60.05</v>
      </c>
      <c r="V85" s="197">
        <v>8.8000000000000007</v>
      </c>
      <c r="W85" s="197">
        <v>19.2</v>
      </c>
      <c r="X85" s="197">
        <v>41.76</v>
      </c>
      <c r="Y85" s="197">
        <v>0</v>
      </c>
      <c r="Z85">
        <v>0</v>
      </c>
      <c r="AA85" s="197">
        <v>15.23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0</v>
      </c>
      <c r="AH85" s="197">
        <v>0</v>
      </c>
      <c r="AI85" s="197">
        <v>81.53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112.67</v>
      </c>
      <c r="AQ85" s="197">
        <v>32.56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246.34</v>
      </c>
      <c r="L86" s="197">
        <v>9.11</v>
      </c>
      <c r="M86" s="197">
        <v>61.66</v>
      </c>
      <c r="N86" s="197">
        <v>24.07</v>
      </c>
      <c r="O86" s="197">
        <v>70.849999999999994</v>
      </c>
      <c r="P86" s="197">
        <v>19.77</v>
      </c>
      <c r="Q86" s="197">
        <v>4.24</v>
      </c>
      <c r="R86" s="197">
        <v>18</v>
      </c>
      <c r="S86" s="197">
        <v>11.2</v>
      </c>
      <c r="T86" s="197">
        <v>0</v>
      </c>
      <c r="U86" s="197">
        <v>60.05</v>
      </c>
      <c r="V86" s="197">
        <v>8.8000000000000007</v>
      </c>
      <c r="W86" s="197">
        <v>19.2</v>
      </c>
      <c r="X86" s="197">
        <v>41.76</v>
      </c>
      <c r="Y86" s="197">
        <v>0</v>
      </c>
      <c r="Z86">
        <v>0</v>
      </c>
      <c r="AA86" s="197">
        <v>15.23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0</v>
      </c>
      <c r="AH86" s="197">
        <v>0</v>
      </c>
      <c r="AI86" s="197">
        <v>81.53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112.67</v>
      </c>
      <c r="AQ86" s="197">
        <v>32.56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246.34</v>
      </c>
      <c r="L87" s="197">
        <v>9.11</v>
      </c>
      <c r="M87" s="197">
        <v>61.66</v>
      </c>
      <c r="N87" s="197">
        <v>24.07</v>
      </c>
      <c r="O87" s="197">
        <v>70.849999999999994</v>
      </c>
      <c r="P87" s="197">
        <v>19.77</v>
      </c>
      <c r="Q87" s="197">
        <v>4.24</v>
      </c>
      <c r="R87" s="197">
        <v>18</v>
      </c>
      <c r="S87" s="197">
        <v>11.2</v>
      </c>
      <c r="T87" s="197">
        <v>0</v>
      </c>
      <c r="U87" s="197">
        <v>60.05</v>
      </c>
      <c r="V87" s="197">
        <v>8.8000000000000007</v>
      </c>
      <c r="W87" s="197">
        <v>19.2</v>
      </c>
      <c r="X87" s="197">
        <v>41.76</v>
      </c>
      <c r="Y87" s="197">
        <v>0</v>
      </c>
      <c r="Z87">
        <v>0</v>
      </c>
      <c r="AA87" s="197">
        <v>15.23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0</v>
      </c>
      <c r="AH87" s="197">
        <v>0</v>
      </c>
      <c r="AI87" s="197">
        <v>84.02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112.67</v>
      </c>
      <c r="AQ87" s="197">
        <v>32.56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246.34</v>
      </c>
      <c r="L88" s="197">
        <v>9.11</v>
      </c>
      <c r="M88" s="197">
        <v>61.66</v>
      </c>
      <c r="N88" s="197">
        <v>24.07</v>
      </c>
      <c r="O88" s="197">
        <v>70.849999999999994</v>
      </c>
      <c r="P88" s="197">
        <v>19.77</v>
      </c>
      <c r="Q88" s="197">
        <v>4.24</v>
      </c>
      <c r="R88" s="197">
        <v>18</v>
      </c>
      <c r="S88" s="197">
        <v>11.2</v>
      </c>
      <c r="T88" s="197">
        <v>0</v>
      </c>
      <c r="U88" s="197">
        <v>60.05</v>
      </c>
      <c r="V88" s="197">
        <v>8.8000000000000007</v>
      </c>
      <c r="W88" s="197">
        <v>19.2</v>
      </c>
      <c r="X88" s="197">
        <v>41.76</v>
      </c>
      <c r="Y88" s="197">
        <v>0</v>
      </c>
      <c r="Z88">
        <v>0</v>
      </c>
      <c r="AA88" s="197">
        <v>15.23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0</v>
      </c>
      <c r="AH88" s="197">
        <v>0</v>
      </c>
      <c r="AI88" s="197">
        <v>84.02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112.67</v>
      </c>
      <c r="AQ88" s="197">
        <v>32.56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246.79</v>
      </c>
      <c r="L89" s="197">
        <v>9.11</v>
      </c>
      <c r="M89" s="197">
        <v>61.66</v>
      </c>
      <c r="N89" s="197">
        <v>24.07</v>
      </c>
      <c r="O89" s="197">
        <v>70.849999999999994</v>
      </c>
      <c r="P89" s="197">
        <v>19.77</v>
      </c>
      <c r="Q89" s="197">
        <v>4.24</v>
      </c>
      <c r="R89" s="197">
        <v>18.62</v>
      </c>
      <c r="S89" s="197">
        <v>11.2</v>
      </c>
      <c r="T89" s="197">
        <v>0</v>
      </c>
      <c r="U89" s="197">
        <v>60.05</v>
      </c>
      <c r="V89" s="197">
        <v>8.8000000000000007</v>
      </c>
      <c r="W89" s="197">
        <v>19.2</v>
      </c>
      <c r="X89" s="197">
        <v>41.76</v>
      </c>
      <c r="Y89" s="197">
        <v>0</v>
      </c>
      <c r="Z89">
        <v>0</v>
      </c>
      <c r="AA89" s="197">
        <v>15.23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0</v>
      </c>
      <c r="AH89" s="197">
        <v>0</v>
      </c>
      <c r="AI89" s="197">
        <v>84.02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112.67</v>
      </c>
      <c r="AQ89" s="197">
        <v>32.56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246.34</v>
      </c>
      <c r="L90" s="197">
        <v>9.11</v>
      </c>
      <c r="M90" s="197">
        <v>61.66</v>
      </c>
      <c r="N90" s="197">
        <v>24.07</v>
      </c>
      <c r="O90" s="197">
        <v>70.849999999999994</v>
      </c>
      <c r="P90" s="197">
        <v>19.77</v>
      </c>
      <c r="Q90" s="197">
        <v>4.24</v>
      </c>
      <c r="R90" s="197">
        <v>18</v>
      </c>
      <c r="S90" s="197">
        <v>11.2</v>
      </c>
      <c r="T90" s="197">
        <v>0</v>
      </c>
      <c r="U90" s="197">
        <v>60.05</v>
      </c>
      <c r="V90" s="197">
        <v>8.8000000000000007</v>
      </c>
      <c r="W90" s="197">
        <v>19.2</v>
      </c>
      <c r="X90" s="197">
        <v>41.76</v>
      </c>
      <c r="Y90" s="197">
        <v>0</v>
      </c>
      <c r="Z90">
        <v>0</v>
      </c>
      <c r="AA90" s="197">
        <v>15.23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0</v>
      </c>
      <c r="AH90" s="197">
        <v>0</v>
      </c>
      <c r="AI90" s="197">
        <v>84.02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112.67</v>
      </c>
      <c r="AQ90" s="197">
        <v>32.56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246.35</v>
      </c>
      <c r="L91" s="197">
        <v>9.11</v>
      </c>
      <c r="M91" s="197">
        <v>61.66</v>
      </c>
      <c r="N91" s="197">
        <v>24.07</v>
      </c>
      <c r="O91" s="197">
        <v>70.849999999999994</v>
      </c>
      <c r="P91" s="197">
        <v>19.77</v>
      </c>
      <c r="Q91" s="197">
        <v>4.24</v>
      </c>
      <c r="R91" s="197">
        <v>18</v>
      </c>
      <c r="S91" s="197">
        <v>11.2</v>
      </c>
      <c r="T91" s="197">
        <v>0</v>
      </c>
      <c r="U91" s="197">
        <v>60.05</v>
      </c>
      <c r="V91" s="197">
        <v>8.8000000000000007</v>
      </c>
      <c r="W91" s="197">
        <v>19.2</v>
      </c>
      <c r="X91" s="197">
        <v>41.76</v>
      </c>
      <c r="Y91" s="197">
        <v>0</v>
      </c>
      <c r="Z91">
        <v>0</v>
      </c>
      <c r="AA91" s="197">
        <v>15.23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0</v>
      </c>
      <c r="AH91" s="197">
        <v>0</v>
      </c>
      <c r="AI91" s="197">
        <v>84.02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112.67</v>
      </c>
      <c r="AQ91" s="197">
        <v>32.56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246.34</v>
      </c>
      <c r="L92" s="197">
        <v>9.11</v>
      </c>
      <c r="M92" s="197">
        <v>61.66</v>
      </c>
      <c r="N92" s="197">
        <v>24.07</v>
      </c>
      <c r="O92" s="197">
        <v>70.849999999999994</v>
      </c>
      <c r="P92" s="197">
        <v>19.77</v>
      </c>
      <c r="Q92" s="197">
        <v>4.24</v>
      </c>
      <c r="R92" s="197">
        <v>18</v>
      </c>
      <c r="S92" s="197">
        <v>11.2</v>
      </c>
      <c r="T92" s="197">
        <v>0</v>
      </c>
      <c r="U92" s="197">
        <v>60.05</v>
      </c>
      <c r="V92" s="197">
        <v>8.8000000000000007</v>
      </c>
      <c r="W92" s="197">
        <v>19.2</v>
      </c>
      <c r="X92" s="197">
        <v>41.76</v>
      </c>
      <c r="Y92" s="197">
        <v>0</v>
      </c>
      <c r="Z92">
        <v>0</v>
      </c>
      <c r="AA92" s="197">
        <v>15.67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0</v>
      </c>
      <c r="AH92" s="197">
        <v>0</v>
      </c>
      <c r="AI92" s="197">
        <v>84.02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112.67</v>
      </c>
      <c r="AQ92" s="197">
        <v>32.56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246.34</v>
      </c>
      <c r="L93" s="197">
        <v>9.11</v>
      </c>
      <c r="M93" s="197">
        <v>61.66</v>
      </c>
      <c r="N93" s="197">
        <v>24.07</v>
      </c>
      <c r="O93" s="197">
        <v>70.849999999999994</v>
      </c>
      <c r="P93" s="197">
        <v>19.77</v>
      </c>
      <c r="Q93" s="197">
        <v>4.24</v>
      </c>
      <c r="R93" s="197">
        <v>18</v>
      </c>
      <c r="S93" s="197">
        <v>11.2</v>
      </c>
      <c r="T93" s="197">
        <v>0</v>
      </c>
      <c r="U93" s="197">
        <v>60.05</v>
      </c>
      <c r="V93" s="197">
        <v>14.77</v>
      </c>
      <c r="W93" s="197">
        <v>19.2</v>
      </c>
      <c r="X93" s="197">
        <v>41.76</v>
      </c>
      <c r="Y93" s="197">
        <v>0</v>
      </c>
      <c r="Z93">
        <v>0</v>
      </c>
      <c r="AA93" s="197">
        <v>15.67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0</v>
      </c>
      <c r="AH93" s="197">
        <v>0</v>
      </c>
      <c r="AI93" s="197">
        <v>84.02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112.67</v>
      </c>
      <c r="AQ93" s="197">
        <v>32.56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246.34</v>
      </c>
      <c r="L94" s="197">
        <v>9.11</v>
      </c>
      <c r="M94" s="197">
        <v>61.66</v>
      </c>
      <c r="N94" s="197">
        <v>24.07</v>
      </c>
      <c r="O94" s="197">
        <v>70.849999999999994</v>
      </c>
      <c r="P94" s="197">
        <v>19.77</v>
      </c>
      <c r="Q94" s="197">
        <v>4.24</v>
      </c>
      <c r="R94" s="197">
        <v>18</v>
      </c>
      <c r="S94" s="197">
        <v>11.2</v>
      </c>
      <c r="T94" s="197">
        <v>0</v>
      </c>
      <c r="U94" s="197">
        <v>60.05</v>
      </c>
      <c r="V94" s="197">
        <v>14.77</v>
      </c>
      <c r="W94" s="197">
        <v>19.2</v>
      </c>
      <c r="X94" s="197">
        <v>41.76</v>
      </c>
      <c r="Y94" s="197">
        <v>0</v>
      </c>
      <c r="Z94">
        <v>0</v>
      </c>
      <c r="AA94" s="197">
        <v>15.67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0</v>
      </c>
      <c r="AH94" s="197">
        <v>0</v>
      </c>
      <c r="AI94" s="197">
        <v>84.02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112.67</v>
      </c>
      <c r="AQ94" s="197">
        <v>32.56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246.34</v>
      </c>
      <c r="L95" s="197">
        <v>9.11</v>
      </c>
      <c r="M95" s="197">
        <v>61.66</v>
      </c>
      <c r="N95" s="197">
        <v>24.07</v>
      </c>
      <c r="O95" s="197">
        <v>70.849999999999994</v>
      </c>
      <c r="P95" s="197">
        <v>19.77</v>
      </c>
      <c r="Q95" s="197">
        <v>4.24</v>
      </c>
      <c r="R95" s="197">
        <v>18</v>
      </c>
      <c r="S95" s="197">
        <v>11.2</v>
      </c>
      <c r="T95" s="197">
        <v>0</v>
      </c>
      <c r="U95" s="197">
        <v>60.05</v>
      </c>
      <c r="V95" s="197">
        <v>14.77</v>
      </c>
      <c r="W95" s="197">
        <v>19.2</v>
      </c>
      <c r="X95" s="197">
        <v>41.76</v>
      </c>
      <c r="Y95" s="197">
        <v>0</v>
      </c>
      <c r="Z95">
        <v>0</v>
      </c>
      <c r="AA95" s="197">
        <v>15.67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0</v>
      </c>
      <c r="AH95" s="197">
        <v>0</v>
      </c>
      <c r="AI95" s="197">
        <v>84.02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112.67</v>
      </c>
      <c r="AQ95" s="197">
        <v>32.56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246.34</v>
      </c>
      <c r="L96" s="197">
        <v>9.11</v>
      </c>
      <c r="M96" s="197">
        <v>61.66</v>
      </c>
      <c r="N96" s="197">
        <v>24.07</v>
      </c>
      <c r="O96" s="197">
        <v>70.849999999999994</v>
      </c>
      <c r="P96" s="197">
        <v>19.77</v>
      </c>
      <c r="Q96" s="197">
        <v>4.24</v>
      </c>
      <c r="R96" s="197">
        <v>18</v>
      </c>
      <c r="S96" s="197">
        <v>11.2</v>
      </c>
      <c r="T96" s="197">
        <v>0</v>
      </c>
      <c r="U96" s="197">
        <v>60.05</v>
      </c>
      <c r="V96" s="197">
        <v>14.77</v>
      </c>
      <c r="W96" s="197">
        <v>19.2</v>
      </c>
      <c r="X96" s="197">
        <v>41.76</v>
      </c>
      <c r="Y96" s="197">
        <v>0</v>
      </c>
      <c r="Z96">
        <v>0</v>
      </c>
      <c r="AA96" s="197">
        <v>15.67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0</v>
      </c>
      <c r="AH96" s="197">
        <v>0</v>
      </c>
      <c r="AI96" s="197">
        <v>84.02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112.67</v>
      </c>
      <c r="AQ96" s="197">
        <v>32.56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246.34</v>
      </c>
      <c r="L97" s="197">
        <v>9.11</v>
      </c>
      <c r="M97" s="197">
        <v>61.66</v>
      </c>
      <c r="N97" s="197">
        <v>24.07</v>
      </c>
      <c r="O97" s="197">
        <v>70.849999999999994</v>
      </c>
      <c r="P97" s="197">
        <v>19.77</v>
      </c>
      <c r="Q97" s="197">
        <v>4.24</v>
      </c>
      <c r="R97" s="197">
        <v>18</v>
      </c>
      <c r="S97" s="197">
        <v>11.21</v>
      </c>
      <c r="T97" s="197">
        <v>0</v>
      </c>
      <c r="U97" s="197">
        <v>60.05</v>
      </c>
      <c r="V97" s="197">
        <v>14.77</v>
      </c>
      <c r="W97" s="197">
        <v>19.2</v>
      </c>
      <c r="X97" s="197">
        <v>41.76</v>
      </c>
      <c r="Y97" s="197">
        <v>0</v>
      </c>
      <c r="Z97">
        <v>0</v>
      </c>
      <c r="AA97" s="197">
        <v>15.67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0</v>
      </c>
      <c r="AH97" s="197">
        <v>0</v>
      </c>
      <c r="AI97" s="197">
        <v>81.53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112.67</v>
      </c>
      <c r="AQ97" s="197">
        <v>32.56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246.34</v>
      </c>
      <c r="L98" s="197">
        <v>9.11</v>
      </c>
      <c r="M98" s="197">
        <v>61.66</v>
      </c>
      <c r="N98" s="197">
        <v>24.07</v>
      </c>
      <c r="O98" s="197">
        <v>70.849999999999994</v>
      </c>
      <c r="P98" s="197">
        <v>19.77</v>
      </c>
      <c r="Q98" s="197">
        <v>4.24</v>
      </c>
      <c r="R98" s="197">
        <v>18</v>
      </c>
      <c r="S98" s="197">
        <v>11.21</v>
      </c>
      <c r="T98" s="197">
        <v>0</v>
      </c>
      <c r="U98" s="197">
        <v>60.05</v>
      </c>
      <c r="V98" s="197">
        <v>14.77</v>
      </c>
      <c r="W98" s="197">
        <v>19.2</v>
      </c>
      <c r="X98" s="197">
        <v>41.76</v>
      </c>
      <c r="Y98" s="197">
        <v>0</v>
      </c>
      <c r="Z98">
        <v>0</v>
      </c>
      <c r="AA98" s="197">
        <v>15.67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0</v>
      </c>
      <c r="AH98" s="197">
        <v>0</v>
      </c>
      <c r="AI98" s="197">
        <v>81.53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112.67</v>
      </c>
      <c r="AQ98" s="197">
        <v>32.56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5.9172475000000047</v>
      </c>
      <c r="L99">
        <f t="shared" si="0"/>
        <v>0.21849250000000026</v>
      </c>
      <c r="M99">
        <f t="shared" si="0"/>
        <v>1.479677499999998</v>
      </c>
      <c r="N99">
        <f t="shared" si="0"/>
        <v>0.57767999999999997</v>
      </c>
      <c r="O99">
        <f t="shared" si="0"/>
        <v>1.7004000000000026</v>
      </c>
      <c r="P99">
        <f t="shared" si="0"/>
        <v>0.46735249999999967</v>
      </c>
      <c r="Q99">
        <f t="shared" si="0"/>
        <v>0.12129500000000011</v>
      </c>
      <c r="R99">
        <f t="shared" si="0"/>
        <v>0.43441000000000002</v>
      </c>
      <c r="S99">
        <f t="shared" si="0"/>
        <v>0.29132000000000041</v>
      </c>
      <c r="T99">
        <f t="shared" si="0"/>
        <v>0</v>
      </c>
      <c r="U99">
        <f t="shared" si="0"/>
        <v>1.4353575000000021</v>
      </c>
      <c r="V99">
        <f t="shared" si="0"/>
        <v>0.41223499999999974</v>
      </c>
      <c r="W99">
        <f t="shared" si="0"/>
        <v>0.55947000000000013</v>
      </c>
      <c r="X99">
        <f t="shared" si="0"/>
        <v>1.0022400000000025</v>
      </c>
      <c r="Y99">
        <f t="shared" si="0"/>
        <v>0</v>
      </c>
      <c r="Z99">
        <f t="shared" si="0"/>
        <v>0</v>
      </c>
      <c r="AA99">
        <f t="shared" si="0"/>
        <v>0.35926500000000028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2.235550000000003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2.5976300000000019</v>
      </c>
      <c r="AQ99">
        <f t="shared" ref="AQ99:AT99" si="1">SUM(AQ3:AQ98)/4000</f>
        <v>0.78159999999999896</v>
      </c>
      <c r="AR99">
        <f t="shared" si="1"/>
        <v>0.47586999999999996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79.349999999999994</v>
      </c>
      <c r="L3" s="197">
        <v>29.97</v>
      </c>
      <c r="M3" s="197">
        <v>0</v>
      </c>
      <c r="N3" s="197">
        <v>13.92</v>
      </c>
      <c r="O3" s="197">
        <v>48.71</v>
      </c>
      <c r="P3" s="197">
        <v>49.59</v>
      </c>
      <c r="Q3" s="197">
        <v>0.97</v>
      </c>
      <c r="R3" s="197">
        <v>10.41</v>
      </c>
      <c r="S3" s="197">
        <v>2</v>
      </c>
      <c r="T3" s="197">
        <v>0</v>
      </c>
      <c r="U3" s="197">
        <v>280.25</v>
      </c>
      <c r="V3" s="197">
        <v>5.09</v>
      </c>
      <c r="W3" s="197">
        <v>11.11</v>
      </c>
      <c r="X3" s="197">
        <v>24.15</v>
      </c>
      <c r="Y3" s="197">
        <v>0</v>
      </c>
      <c r="Z3">
        <v>0</v>
      </c>
      <c r="AA3" s="197">
        <v>8.58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0</v>
      </c>
      <c r="AH3" s="197">
        <v>0</v>
      </c>
      <c r="AI3" s="197">
        <v>48.59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62.13</v>
      </c>
      <c r="AQ3" s="197">
        <v>18.829999999999998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79.349999999999994</v>
      </c>
      <c r="L4" s="197">
        <v>29.97</v>
      </c>
      <c r="M4" s="197">
        <v>0</v>
      </c>
      <c r="N4" s="197">
        <v>13.92</v>
      </c>
      <c r="O4" s="197">
        <v>48.71</v>
      </c>
      <c r="P4" s="197">
        <v>49.59</v>
      </c>
      <c r="Q4" s="197">
        <v>0.97</v>
      </c>
      <c r="R4" s="197">
        <v>10.41</v>
      </c>
      <c r="S4" s="197">
        <v>1.93</v>
      </c>
      <c r="T4" s="197">
        <v>0</v>
      </c>
      <c r="U4" s="197">
        <v>280.25</v>
      </c>
      <c r="V4" s="197">
        <v>5.09</v>
      </c>
      <c r="W4" s="197">
        <v>11.11</v>
      </c>
      <c r="X4" s="197">
        <v>24.15</v>
      </c>
      <c r="Y4" s="197">
        <v>0</v>
      </c>
      <c r="Z4">
        <v>0</v>
      </c>
      <c r="AA4" s="197">
        <v>8.58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0</v>
      </c>
      <c r="AH4" s="197">
        <v>0</v>
      </c>
      <c r="AI4" s="197">
        <v>48.59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62.13</v>
      </c>
      <c r="AQ4" s="197">
        <v>18.829999999999998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79.349999999999994</v>
      </c>
      <c r="L5" s="197">
        <v>29.97</v>
      </c>
      <c r="M5" s="197">
        <v>0</v>
      </c>
      <c r="N5" s="197">
        <v>13.92</v>
      </c>
      <c r="O5" s="197">
        <v>48.71</v>
      </c>
      <c r="P5" s="197">
        <v>49.59</v>
      </c>
      <c r="Q5" s="197">
        <v>0.97</v>
      </c>
      <c r="R5" s="197">
        <v>2.9</v>
      </c>
      <c r="S5" s="197">
        <v>1.93</v>
      </c>
      <c r="T5" s="197">
        <v>0</v>
      </c>
      <c r="U5" s="197">
        <v>280.25</v>
      </c>
      <c r="V5" s="197">
        <v>5.09</v>
      </c>
      <c r="W5" s="197">
        <v>11.11</v>
      </c>
      <c r="X5" s="197">
        <v>24.15</v>
      </c>
      <c r="Y5" s="197">
        <v>0</v>
      </c>
      <c r="Z5">
        <v>0</v>
      </c>
      <c r="AA5" s="197">
        <v>8.58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0</v>
      </c>
      <c r="AH5" s="197">
        <v>0</v>
      </c>
      <c r="AI5" s="197">
        <v>48.59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62.13</v>
      </c>
      <c r="AQ5" s="197">
        <v>18.829999999999998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39.590000000000003</v>
      </c>
      <c r="L6" s="197">
        <v>29.97</v>
      </c>
      <c r="M6" s="197">
        <v>0</v>
      </c>
      <c r="N6" s="197">
        <v>13.92</v>
      </c>
      <c r="O6" s="197">
        <v>48.71</v>
      </c>
      <c r="P6" s="197">
        <v>49.59</v>
      </c>
      <c r="Q6" s="197">
        <v>0.97</v>
      </c>
      <c r="R6" s="197">
        <v>2.9</v>
      </c>
      <c r="S6" s="197">
        <v>1.93</v>
      </c>
      <c r="T6" s="197">
        <v>0</v>
      </c>
      <c r="U6" s="197">
        <v>280.25</v>
      </c>
      <c r="V6" s="197">
        <v>5.09</v>
      </c>
      <c r="W6" s="197">
        <v>11.11</v>
      </c>
      <c r="X6" s="197">
        <v>24.15</v>
      </c>
      <c r="Y6" s="197">
        <v>0</v>
      </c>
      <c r="Z6">
        <v>0</v>
      </c>
      <c r="AA6" s="197">
        <v>8.58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0</v>
      </c>
      <c r="AH6" s="197">
        <v>0</v>
      </c>
      <c r="AI6" s="197">
        <v>48.59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62.13</v>
      </c>
      <c r="AQ6" s="197">
        <v>18.829999999999998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38.67</v>
      </c>
      <c r="L7" s="197">
        <v>29.97</v>
      </c>
      <c r="M7" s="197">
        <v>0</v>
      </c>
      <c r="N7" s="197">
        <v>13.92</v>
      </c>
      <c r="O7" s="197">
        <v>48.71</v>
      </c>
      <c r="P7" s="197">
        <v>49.59</v>
      </c>
      <c r="Q7" s="197">
        <v>0.97</v>
      </c>
      <c r="R7" s="197">
        <v>2.9</v>
      </c>
      <c r="S7" s="197">
        <v>1.93</v>
      </c>
      <c r="T7" s="197">
        <v>0</v>
      </c>
      <c r="U7" s="197">
        <v>280.25</v>
      </c>
      <c r="V7" s="197">
        <v>5.09</v>
      </c>
      <c r="W7" s="197">
        <v>11.11</v>
      </c>
      <c r="X7" s="197">
        <v>24.15</v>
      </c>
      <c r="Y7" s="197">
        <v>0</v>
      </c>
      <c r="Z7">
        <v>0</v>
      </c>
      <c r="AA7" s="197">
        <v>8.58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0</v>
      </c>
      <c r="AH7" s="197">
        <v>0</v>
      </c>
      <c r="AI7" s="197">
        <v>48.59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62.13</v>
      </c>
      <c r="AQ7" s="197">
        <v>18.829999999999998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38.67</v>
      </c>
      <c r="L8" s="197">
        <v>29.97</v>
      </c>
      <c r="M8" s="197">
        <v>0</v>
      </c>
      <c r="N8" s="197">
        <v>13.92</v>
      </c>
      <c r="O8" s="197">
        <v>48.71</v>
      </c>
      <c r="P8" s="197">
        <v>49.59</v>
      </c>
      <c r="Q8" s="197">
        <v>0.97</v>
      </c>
      <c r="R8" s="197">
        <v>2.9</v>
      </c>
      <c r="S8" s="197">
        <v>1.93</v>
      </c>
      <c r="T8" s="197">
        <v>0</v>
      </c>
      <c r="U8" s="197">
        <v>280.25</v>
      </c>
      <c r="V8" s="197">
        <v>5.09</v>
      </c>
      <c r="W8" s="197">
        <v>11.11</v>
      </c>
      <c r="X8" s="197">
        <v>24.15</v>
      </c>
      <c r="Y8" s="197">
        <v>0</v>
      </c>
      <c r="Z8">
        <v>0</v>
      </c>
      <c r="AA8" s="197">
        <v>8.58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0</v>
      </c>
      <c r="AH8" s="197">
        <v>0</v>
      </c>
      <c r="AI8" s="197">
        <v>48.59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62.13</v>
      </c>
      <c r="AQ8" s="197">
        <v>18.829999999999998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38.67</v>
      </c>
      <c r="L9" s="197">
        <v>29.97</v>
      </c>
      <c r="M9" s="197">
        <v>0</v>
      </c>
      <c r="N9" s="197">
        <v>13.92</v>
      </c>
      <c r="O9" s="197">
        <v>48.71</v>
      </c>
      <c r="P9" s="197">
        <v>49.59</v>
      </c>
      <c r="Q9" s="197">
        <v>0.97</v>
      </c>
      <c r="R9" s="197">
        <v>2.9</v>
      </c>
      <c r="S9" s="197">
        <v>1.93</v>
      </c>
      <c r="T9" s="197">
        <v>0</v>
      </c>
      <c r="U9" s="197">
        <v>280.25</v>
      </c>
      <c r="V9" s="197">
        <v>5.09</v>
      </c>
      <c r="W9" s="197">
        <v>11.11</v>
      </c>
      <c r="X9" s="197">
        <v>24.15</v>
      </c>
      <c r="Y9" s="197">
        <v>0</v>
      </c>
      <c r="Z9">
        <v>0</v>
      </c>
      <c r="AA9" s="197">
        <v>8.58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0</v>
      </c>
      <c r="AH9" s="197">
        <v>0</v>
      </c>
      <c r="AI9" s="197">
        <v>48.59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62.13</v>
      </c>
      <c r="AQ9" s="197">
        <v>18.829999999999998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38.67</v>
      </c>
      <c r="L10" s="197">
        <v>29.97</v>
      </c>
      <c r="M10" s="197">
        <v>0</v>
      </c>
      <c r="N10" s="197">
        <v>13.92</v>
      </c>
      <c r="O10" s="197">
        <v>48.71</v>
      </c>
      <c r="P10" s="197">
        <v>49.59</v>
      </c>
      <c r="Q10" s="197">
        <v>0.97</v>
      </c>
      <c r="R10" s="197">
        <v>2.9</v>
      </c>
      <c r="S10" s="197">
        <v>1.93</v>
      </c>
      <c r="T10" s="197">
        <v>0</v>
      </c>
      <c r="U10" s="197">
        <v>280.25</v>
      </c>
      <c r="V10" s="197">
        <v>5.09</v>
      </c>
      <c r="W10" s="197">
        <v>11.11</v>
      </c>
      <c r="X10" s="197">
        <v>24.15</v>
      </c>
      <c r="Y10" s="197">
        <v>0</v>
      </c>
      <c r="Z10">
        <v>0</v>
      </c>
      <c r="AA10" s="197">
        <v>8.58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0</v>
      </c>
      <c r="AH10" s="197">
        <v>0</v>
      </c>
      <c r="AI10" s="197">
        <v>48.59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62.13</v>
      </c>
      <c r="AQ10" s="197">
        <v>18.829999999999998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38.67</v>
      </c>
      <c r="L11" s="197">
        <v>29.97</v>
      </c>
      <c r="M11" s="197">
        <v>0</v>
      </c>
      <c r="N11" s="197">
        <v>13.92</v>
      </c>
      <c r="O11" s="197">
        <v>48.71</v>
      </c>
      <c r="P11" s="197">
        <v>49.59</v>
      </c>
      <c r="Q11" s="197">
        <v>0.97</v>
      </c>
      <c r="R11" s="197">
        <v>2.9</v>
      </c>
      <c r="S11" s="197">
        <v>1.93</v>
      </c>
      <c r="T11" s="197">
        <v>0</v>
      </c>
      <c r="U11" s="197">
        <v>280.25</v>
      </c>
      <c r="V11" s="197">
        <v>5.09</v>
      </c>
      <c r="W11" s="197">
        <v>11.11</v>
      </c>
      <c r="X11" s="197">
        <v>24.15</v>
      </c>
      <c r="Y11" s="197">
        <v>0</v>
      </c>
      <c r="Z11">
        <v>0</v>
      </c>
      <c r="AA11" s="197">
        <v>8.58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0</v>
      </c>
      <c r="AH11" s="197">
        <v>0</v>
      </c>
      <c r="AI11" s="197">
        <v>48.59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62.13</v>
      </c>
      <c r="AQ11" s="197">
        <v>18.829999999999998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38.67</v>
      </c>
      <c r="L12" s="197">
        <v>29.97</v>
      </c>
      <c r="M12" s="197">
        <v>0</v>
      </c>
      <c r="N12" s="197">
        <v>13.92</v>
      </c>
      <c r="O12" s="197">
        <v>48.71</v>
      </c>
      <c r="P12" s="197">
        <v>49.59</v>
      </c>
      <c r="Q12" s="197">
        <v>0.97</v>
      </c>
      <c r="R12" s="197">
        <v>2.9</v>
      </c>
      <c r="S12" s="197">
        <v>1.93</v>
      </c>
      <c r="T12" s="197">
        <v>0</v>
      </c>
      <c r="U12" s="197">
        <v>280.25</v>
      </c>
      <c r="V12" s="197">
        <v>5.09</v>
      </c>
      <c r="W12" s="197">
        <v>11.11</v>
      </c>
      <c r="X12" s="197">
        <v>24.15</v>
      </c>
      <c r="Y12" s="197">
        <v>0</v>
      </c>
      <c r="Z12">
        <v>0</v>
      </c>
      <c r="AA12" s="197">
        <v>8.58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0</v>
      </c>
      <c r="AH12" s="197">
        <v>0</v>
      </c>
      <c r="AI12" s="197">
        <v>48.59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62.13</v>
      </c>
      <c r="AQ12" s="197">
        <v>18.829999999999998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38.67</v>
      </c>
      <c r="L13" s="197">
        <v>29.97</v>
      </c>
      <c r="M13" s="197">
        <v>0</v>
      </c>
      <c r="N13" s="197">
        <v>13.92</v>
      </c>
      <c r="O13" s="197">
        <v>48.71</v>
      </c>
      <c r="P13" s="197">
        <v>49.59</v>
      </c>
      <c r="Q13" s="197">
        <v>0.97</v>
      </c>
      <c r="R13" s="197">
        <v>2.9</v>
      </c>
      <c r="S13" s="197">
        <v>1.93</v>
      </c>
      <c r="T13" s="197">
        <v>0</v>
      </c>
      <c r="U13" s="197">
        <v>280.25</v>
      </c>
      <c r="V13" s="197">
        <v>5.09</v>
      </c>
      <c r="W13" s="197">
        <v>11.11</v>
      </c>
      <c r="X13" s="197">
        <v>24.15</v>
      </c>
      <c r="Y13" s="197">
        <v>0</v>
      </c>
      <c r="Z13">
        <v>0</v>
      </c>
      <c r="AA13" s="197">
        <v>8.58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0</v>
      </c>
      <c r="AH13" s="197">
        <v>0</v>
      </c>
      <c r="AI13" s="197">
        <v>48.59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62.13</v>
      </c>
      <c r="AQ13" s="197">
        <v>18.829999999999998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38.67</v>
      </c>
      <c r="L14" s="197">
        <v>29.97</v>
      </c>
      <c r="M14" s="197">
        <v>0</v>
      </c>
      <c r="N14" s="197">
        <v>13.92</v>
      </c>
      <c r="O14" s="197">
        <v>48.71</v>
      </c>
      <c r="P14" s="197">
        <v>49.59</v>
      </c>
      <c r="Q14" s="197">
        <v>0.97</v>
      </c>
      <c r="R14" s="197">
        <v>2.9</v>
      </c>
      <c r="S14" s="197">
        <v>1.93</v>
      </c>
      <c r="T14" s="197">
        <v>0</v>
      </c>
      <c r="U14" s="197">
        <v>280.25</v>
      </c>
      <c r="V14" s="197">
        <v>5.09</v>
      </c>
      <c r="W14" s="197">
        <v>11.11</v>
      </c>
      <c r="X14" s="197">
        <v>24.15</v>
      </c>
      <c r="Y14" s="197">
        <v>0</v>
      </c>
      <c r="Z14">
        <v>0</v>
      </c>
      <c r="AA14" s="197">
        <v>8.58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0</v>
      </c>
      <c r="AH14" s="197">
        <v>0</v>
      </c>
      <c r="AI14" s="197">
        <v>48.59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62.13</v>
      </c>
      <c r="AQ14" s="197">
        <v>18.829999999999998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38.67</v>
      </c>
      <c r="L15" s="197">
        <v>29.97</v>
      </c>
      <c r="M15" s="197">
        <v>0</v>
      </c>
      <c r="N15" s="197">
        <v>13.92</v>
      </c>
      <c r="O15" s="197">
        <v>48.71</v>
      </c>
      <c r="P15" s="197">
        <v>49.59</v>
      </c>
      <c r="Q15" s="197">
        <v>0.97</v>
      </c>
      <c r="R15" s="197">
        <v>2.9</v>
      </c>
      <c r="S15" s="197">
        <v>1.93</v>
      </c>
      <c r="T15" s="197">
        <v>0</v>
      </c>
      <c r="U15" s="197">
        <v>280.25</v>
      </c>
      <c r="V15" s="197">
        <v>5.09</v>
      </c>
      <c r="W15" s="197">
        <v>11.11</v>
      </c>
      <c r="X15" s="197">
        <v>24.15</v>
      </c>
      <c r="Y15" s="197">
        <v>0</v>
      </c>
      <c r="Z15">
        <v>0</v>
      </c>
      <c r="AA15" s="197">
        <v>8.58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0</v>
      </c>
      <c r="AH15" s="197">
        <v>0</v>
      </c>
      <c r="AI15" s="197">
        <v>48.59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62.13</v>
      </c>
      <c r="AQ15" s="197">
        <v>18.829999999999998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38.67</v>
      </c>
      <c r="L16" s="197">
        <v>29.97</v>
      </c>
      <c r="M16" s="197">
        <v>0</v>
      </c>
      <c r="N16" s="197">
        <v>13.92</v>
      </c>
      <c r="O16" s="197">
        <v>48.71</v>
      </c>
      <c r="P16" s="197">
        <v>49.59</v>
      </c>
      <c r="Q16" s="197">
        <v>0.97</v>
      </c>
      <c r="R16" s="197">
        <v>2.9</v>
      </c>
      <c r="S16" s="197">
        <v>1.93</v>
      </c>
      <c r="T16" s="197">
        <v>0</v>
      </c>
      <c r="U16" s="197">
        <v>280.25</v>
      </c>
      <c r="V16" s="197">
        <v>5.09</v>
      </c>
      <c r="W16" s="197">
        <v>11.11</v>
      </c>
      <c r="X16" s="197">
        <v>24.15</v>
      </c>
      <c r="Y16" s="197">
        <v>0</v>
      </c>
      <c r="Z16">
        <v>0</v>
      </c>
      <c r="AA16" s="197">
        <v>8.58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0</v>
      </c>
      <c r="AH16" s="197">
        <v>0</v>
      </c>
      <c r="AI16" s="197">
        <v>48.59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62.13</v>
      </c>
      <c r="AQ16" s="197">
        <v>18.829999999999998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38.67</v>
      </c>
      <c r="L17" s="197">
        <v>29.97</v>
      </c>
      <c r="M17" s="197">
        <v>0</v>
      </c>
      <c r="N17" s="197">
        <v>13.92</v>
      </c>
      <c r="O17" s="197">
        <v>48.71</v>
      </c>
      <c r="P17" s="197">
        <v>49.59</v>
      </c>
      <c r="Q17" s="197">
        <v>0.97</v>
      </c>
      <c r="R17" s="197">
        <v>2.9</v>
      </c>
      <c r="S17" s="197">
        <v>1.93</v>
      </c>
      <c r="T17" s="197">
        <v>0</v>
      </c>
      <c r="U17" s="197">
        <v>280.25</v>
      </c>
      <c r="V17" s="197">
        <v>5.09</v>
      </c>
      <c r="W17" s="197">
        <v>11.11</v>
      </c>
      <c r="X17" s="197">
        <v>24.15</v>
      </c>
      <c r="Y17" s="197">
        <v>0</v>
      </c>
      <c r="Z17">
        <v>0</v>
      </c>
      <c r="AA17" s="197">
        <v>8.58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0</v>
      </c>
      <c r="AH17" s="197">
        <v>0</v>
      </c>
      <c r="AI17" s="197">
        <v>48.59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62.13</v>
      </c>
      <c r="AQ17" s="197">
        <v>18.829999999999998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38.67</v>
      </c>
      <c r="L18" s="197">
        <v>29.97</v>
      </c>
      <c r="M18" s="197">
        <v>0</v>
      </c>
      <c r="N18" s="197">
        <v>13.92</v>
      </c>
      <c r="O18" s="197">
        <v>48.71</v>
      </c>
      <c r="P18" s="197">
        <v>49.59</v>
      </c>
      <c r="Q18" s="197">
        <v>0.97</v>
      </c>
      <c r="R18" s="197">
        <v>2.9</v>
      </c>
      <c r="S18" s="197">
        <v>1.93</v>
      </c>
      <c r="T18" s="197">
        <v>0</v>
      </c>
      <c r="U18" s="197">
        <v>280.25</v>
      </c>
      <c r="V18" s="197">
        <v>5.09</v>
      </c>
      <c r="W18" s="197">
        <v>11.11</v>
      </c>
      <c r="X18" s="197">
        <v>24.15</v>
      </c>
      <c r="Y18" s="197">
        <v>0</v>
      </c>
      <c r="Z18">
        <v>0</v>
      </c>
      <c r="AA18" s="197">
        <v>8.58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0</v>
      </c>
      <c r="AH18" s="197">
        <v>0</v>
      </c>
      <c r="AI18" s="197">
        <v>48.59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62.13</v>
      </c>
      <c r="AQ18" s="197">
        <v>18.829999999999998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38.67</v>
      </c>
      <c r="L19" s="197">
        <v>29.97</v>
      </c>
      <c r="M19" s="197">
        <v>0</v>
      </c>
      <c r="N19" s="197">
        <v>13.92</v>
      </c>
      <c r="O19" s="197">
        <v>48.71</v>
      </c>
      <c r="P19" s="197">
        <v>49.59</v>
      </c>
      <c r="Q19" s="197">
        <v>0.97</v>
      </c>
      <c r="R19" s="197">
        <v>2.9</v>
      </c>
      <c r="S19" s="197">
        <v>1.93</v>
      </c>
      <c r="T19" s="197">
        <v>0</v>
      </c>
      <c r="U19" s="197">
        <v>280.25</v>
      </c>
      <c r="V19" s="197">
        <v>5.09</v>
      </c>
      <c r="W19" s="197">
        <v>11.11</v>
      </c>
      <c r="X19" s="197">
        <v>24.15</v>
      </c>
      <c r="Y19" s="197">
        <v>0</v>
      </c>
      <c r="Z19">
        <v>0</v>
      </c>
      <c r="AA19" s="197">
        <v>8.34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0</v>
      </c>
      <c r="AH19" s="197">
        <v>0</v>
      </c>
      <c r="AI19" s="197">
        <v>48.59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62.13</v>
      </c>
      <c r="AQ19" s="197">
        <v>18.829999999999998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48.34</v>
      </c>
      <c r="L20" s="197">
        <v>29.97</v>
      </c>
      <c r="M20" s="197">
        <v>0</v>
      </c>
      <c r="N20" s="197">
        <v>13.92</v>
      </c>
      <c r="O20" s="197">
        <v>48.71</v>
      </c>
      <c r="P20" s="197">
        <v>49.59</v>
      </c>
      <c r="Q20" s="197">
        <v>0.97</v>
      </c>
      <c r="R20" s="197">
        <v>2.9</v>
      </c>
      <c r="S20" s="197">
        <v>1.93</v>
      </c>
      <c r="T20" s="197">
        <v>0</v>
      </c>
      <c r="U20" s="197">
        <v>280.25</v>
      </c>
      <c r="V20" s="197">
        <v>5.09</v>
      </c>
      <c r="W20" s="197">
        <v>11.11</v>
      </c>
      <c r="X20" s="197">
        <v>24.15</v>
      </c>
      <c r="Y20" s="197">
        <v>0</v>
      </c>
      <c r="Z20">
        <v>0</v>
      </c>
      <c r="AA20" s="197">
        <v>8.34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0</v>
      </c>
      <c r="AH20" s="197">
        <v>0</v>
      </c>
      <c r="AI20" s="197">
        <v>48.59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62.13</v>
      </c>
      <c r="AQ20" s="197">
        <v>18.829999999999998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48.34</v>
      </c>
      <c r="L21" s="197">
        <v>29.97</v>
      </c>
      <c r="M21" s="197">
        <v>0</v>
      </c>
      <c r="N21" s="197">
        <v>13.92</v>
      </c>
      <c r="O21" s="197">
        <v>48.71</v>
      </c>
      <c r="P21" s="197">
        <v>49.59</v>
      </c>
      <c r="Q21" s="197">
        <v>0.97</v>
      </c>
      <c r="R21" s="197">
        <v>2.9</v>
      </c>
      <c r="S21" s="197">
        <v>1.93</v>
      </c>
      <c r="T21" s="197">
        <v>0</v>
      </c>
      <c r="U21" s="197">
        <v>280.25</v>
      </c>
      <c r="V21" s="197">
        <v>5.09</v>
      </c>
      <c r="W21" s="197">
        <v>11.11</v>
      </c>
      <c r="X21" s="197">
        <v>24.15</v>
      </c>
      <c r="Y21" s="197">
        <v>0</v>
      </c>
      <c r="Z21">
        <v>0</v>
      </c>
      <c r="AA21" s="197">
        <v>8.34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48.59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62.13</v>
      </c>
      <c r="AQ21" s="197">
        <v>18.829999999999998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48.34</v>
      </c>
      <c r="L22" s="197">
        <v>29.97</v>
      </c>
      <c r="M22" s="197">
        <v>0</v>
      </c>
      <c r="N22" s="197">
        <v>13.92</v>
      </c>
      <c r="O22" s="197">
        <v>48.71</v>
      </c>
      <c r="P22" s="197">
        <v>49.59</v>
      </c>
      <c r="Q22" s="197">
        <v>0.97</v>
      </c>
      <c r="R22" s="197">
        <v>2.9</v>
      </c>
      <c r="S22" s="197">
        <v>1.93</v>
      </c>
      <c r="T22" s="197">
        <v>0</v>
      </c>
      <c r="U22" s="197">
        <v>280.25</v>
      </c>
      <c r="V22" s="197">
        <v>5.09</v>
      </c>
      <c r="W22" s="197">
        <v>11.11</v>
      </c>
      <c r="X22" s="197">
        <v>24.15</v>
      </c>
      <c r="Y22" s="197">
        <v>0</v>
      </c>
      <c r="Z22">
        <v>0</v>
      </c>
      <c r="AA22" s="197">
        <v>8.34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48.59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62.13</v>
      </c>
      <c r="AQ22" s="197">
        <v>18.829999999999998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53.17</v>
      </c>
      <c r="L23" s="197">
        <v>29.97</v>
      </c>
      <c r="M23" s="197">
        <v>0</v>
      </c>
      <c r="N23" s="197">
        <v>13.92</v>
      </c>
      <c r="O23" s="197">
        <v>48.71</v>
      </c>
      <c r="P23" s="197">
        <v>49.59</v>
      </c>
      <c r="Q23" s="197">
        <v>0.97</v>
      </c>
      <c r="R23" s="197">
        <v>2.9</v>
      </c>
      <c r="S23" s="197">
        <v>1.93</v>
      </c>
      <c r="T23" s="197">
        <v>0</v>
      </c>
      <c r="U23" s="197">
        <v>280.25</v>
      </c>
      <c r="V23" s="197">
        <v>5.09</v>
      </c>
      <c r="W23" s="197">
        <v>11.11</v>
      </c>
      <c r="X23" s="197">
        <v>24.15</v>
      </c>
      <c r="Y23" s="197">
        <v>0</v>
      </c>
      <c r="Z23">
        <v>0</v>
      </c>
      <c r="AA23" s="197">
        <v>8.58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48.59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62.13</v>
      </c>
      <c r="AQ23" s="197">
        <v>18.829999999999998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62.84</v>
      </c>
      <c r="L24" s="197">
        <v>29.97</v>
      </c>
      <c r="M24" s="197">
        <v>0</v>
      </c>
      <c r="N24" s="197">
        <v>13.92</v>
      </c>
      <c r="O24" s="197">
        <v>48.71</v>
      </c>
      <c r="P24" s="197">
        <v>49.59</v>
      </c>
      <c r="Q24" s="197">
        <v>0.97</v>
      </c>
      <c r="R24" s="197">
        <v>10.41</v>
      </c>
      <c r="S24" s="197">
        <v>1.93</v>
      </c>
      <c r="T24" s="197">
        <v>0</v>
      </c>
      <c r="U24" s="197">
        <v>280.25</v>
      </c>
      <c r="V24" s="197">
        <v>5.09</v>
      </c>
      <c r="W24" s="197">
        <v>11.11</v>
      </c>
      <c r="X24" s="197">
        <v>24.15</v>
      </c>
      <c r="Y24" s="197">
        <v>0</v>
      </c>
      <c r="Z24">
        <v>0</v>
      </c>
      <c r="AA24" s="197">
        <v>8.58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48.59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62.13</v>
      </c>
      <c r="AQ24" s="197">
        <v>18.829999999999998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79.349999999999994</v>
      </c>
      <c r="L25" s="197">
        <v>63.06</v>
      </c>
      <c r="M25" s="197">
        <v>0</v>
      </c>
      <c r="N25" s="197">
        <v>13.92</v>
      </c>
      <c r="O25" s="197">
        <v>48.71</v>
      </c>
      <c r="P25" s="197">
        <v>49.59</v>
      </c>
      <c r="Q25" s="197">
        <v>0.97</v>
      </c>
      <c r="R25" s="197">
        <v>10.41</v>
      </c>
      <c r="S25" s="197">
        <v>1.93</v>
      </c>
      <c r="T25" s="197">
        <v>0</v>
      </c>
      <c r="U25" s="197">
        <v>280.25</v>
      </c>
      <c r="V25" s="197">
        <v>5.09</v>
      </c>
      <c r="W25" s="197">
        <v>11.11</v>
      </c>
      <c r="X25" s="197">
        <v>24.15</v>
      </c>
      <c r="Y25" s="197">
        <v>0</v>
      </c>
      <c r="Z25">
        <v>0</v>
      </c>
      <c r="AA25" s="197">
        <v>8.58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48.59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60.59</v>
      </c>
      <c r="AQ25" s="197">
        <v>18.829999999999998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79.349999999999994</v>
      </c>
      <c r="L26" s="197">
        <v>63.06</v>
      </c>
      <c r="M26" s="197">
        <v>0</v>
      </c>
      <c r="N26" s="197">
        <v>13.92</v>
      </c>
      <c r="O26" s="197">
        <v>48.71</v>
      </c>
      <c r="P26" s="197">
        <v>49.59</v>
      </c>
      <c r="Q26" s="197">
        <v>0.97</v>
      </c>
      <c r="R26" s="197">
        <v>10.41</v>
      </c>
      <c r="S26" s="197">
        <v>1.93</v>
      </c>
      <c r="T26" s="197">
        <v>0</v>
      </c>
      <c r="U26" s="197">
        <v>280.25</v>
      </c>
      <c r="V26" s="197">
        <v>5.09</v>
      </c>
      <c r="W26" s="197">
        <v>11.11</v>
      </c>
      <c r="X26" s="197">
        <v>24.15</v>
      </c>
      <c r="Y26" s="197">
        <v>0</v>
      </c>
      <c r="Z26">
        <v>0</v>
      </c>
      <c r="AA26" s="197">
        <v>8.58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48.59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60.59</v>
      </c>
      <c r="AQ26" s="197">
        <v>18.829999999999998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79.349999999999994</v>
      </c>
      <c r="L27" s="197">
        <v>30.94</v>
      </c>
      <c r="M27" s="197">
        <v>0</v>
      </c>
      <c r="N27" s="197">
        <v>13.92</v>
      </c>
      <c r="O27" s="197">
        <v>48.71</v>
      </c>
      <c r="P27" s="197">
        <v>49.59</v>
      </c>
      <c r="Q27" s="197">
        <v>0.97</v>
      </c>
      <c r="R27" s="197">
        <v>2.9</v>
      </c>
      <c r="S27" s="197">
        <v>1.93</v>
      </c>
      <c r="T27" s="197">
        <v>0</v>
      </c>
      <c r="U27" s="197">
        <v>280.25</v>
      </c>
      <c r="V27" s="197">
        <v>5.09</v>
      </c>
      <c r="W27" s="197">
        <v>11.11</v>
      </c>
      <c r="X27" s="197">
        <v>24.15</v>
      </c>
      <c r="Y27" s="197">
        <v>0</v>
      </c>
      <c r="Z27">
        <v>0</v>
      </c>
      <c r="AA27" s="197">
        <v>8.58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48.59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62.13</v>
      </c>
      <c r="AQ27" s="197">
        <v>18.829999999999998</v>
      </c>
      <c r="AR27" s="197">
        <v>0.27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79.349999999999994</v>
      </c>
      <c r="L28" s="197">
        <v>30.94</v>
      </c>
      <c r="M28" s="197">
        <v>0</v>
      </c>
      <c r="N28" s="197">
        <v>13.92</v>
      </c>
      <c r="O28" s="197">
        <v>48.71</v>
      </c>
      <c r="P28" s="197">
        <v>49.59</v>
      </c>
      <c r="Q28" s="197">
        <v>0.97</v>
      </c>
      <c r="R28" s="197">
        <v>2.9</v>
      </c>
      <c r="S28" s="197">
        <v>1.93</v>
      </c>
      <c r="T28" s="197">
        <v>0</v>
      </c>
      <c r="U28" s="197">
        <v>280.25</v>
      </c>
      <c r="V28" s="197">
        <v>5.09</v>
      </c>
      <c r="W28" s="197">
        <v>11.11</v>
      </c>
      <c r="X28" s="197">
        <v>24.15</v>
      </c>
      <c r="Y28" s="197">
        <v>0</v>
      </c>
      <c r="Z28">
        <v>0</v>
      </c>
      <c r="AA28" s="197">
        <v>8.58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45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62.13</v>
      </c>
      <c r="AQ28" s="197">
        <v>18.829999999999998</v>
      </c>
      <c r="AR28" s="197">
        <v>1.06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79.349999999999994</v>
      </c>
      <c r="L29" s="197">
        <v>30.94</v>
      </c>
      <c r="M29" s="197">
        <v>0</v>
      </c>
      <c r="N29" s="197">
        <v>13.92</v>
      </c>
      <c r="O29" s="197">
        <v>48.71</v>
      </c>
      <c r="P29" s="197">
        <v>49.59</v>
      </c>
      <c r="Q29" s="197">
        <v>0.97</v>
      </c>
      <c r="R29" s="197">
        <v>10.41</v>
      </c>
      <c r="S29" s="197">
        <v>1.93</v>
      </c>
      <c r="T29" s="197">
        <v>0</v>
      </c>
      <c r="U29" s="197">
        <v>280.25</v>
      </c>
      <c r="V29" s="197">
        <v>5.09</v>
      </c>
      <c r="W29" s="197">
        <v>11.11</v>
      </c>
      <c r="X29" s="197">
        <v>24.15</v>
      </c>
      <c r="Y29" s="197">
        <v>0</v>
      </c>
      <c r="Z29">
        <v>0</v>
      </c>
      <c r="AA29" s="197">
        <v>8.58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45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62.13</v>
      </c>
      <c r="AQ29" s="197">
        <v>18.829999999999998</v>
      </c>
      <c r="AR29" s="197">
        <v>3.72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79.349999999999994</v>
      </c>
      <c r="L30" s="197">
        <v>30.94</v>
      </c>
      <c r="M30" s="197">
        <v>0</v>
      </c>
      <c r="N30" s="197">
        <v>13.92</v>
      </c>
      <c r="O30" s="197">
        <v>48.71</v>
      </c>
      <c r="P30" s="197">
        <v>49.59</v>
      </c>
      <c r="Q30" s="197">
        <v>0.97</v>
      </c>
      <c r="R30" s="197">
        <v>10.41</v>
      </c>
      <c r="S30" s="197">
        <v>1.93</v>
      </c>
      <c r="T30" s="197">
        <v>0</v>
      </c>
      <c r="U30" s="197">
        <v>280.25</v>
      </c>
      <c r="V30" s="197">
        <v>5.09</v>
      </c>
      <c r="W30" s="197">
        <v>11.11</v>
      </c>
      <c r="X30" s="197">
        <v>24.15</v>
      </c>
      <c r="Y30" s="197">
        <v>0</v>
      </c>
      <c r="Z30">
        <v>0</v>
      </c>
      <c r="AA30" s="197">
        <v>8.58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45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62.13</v>
      </c>
      <c r="AQ30" s="197">
        <v>18.829999999999998</v>
      </c>
      <c r="AR30" s="197">
        <v>11.4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79.349999999999994</v>
      </c>
      <c r="L31" s="197">
        <v>30.94</v>
      </c>
      <c r="M31" s="197">
        <v>0</v>
      </c>
      <c r="N31" s="197">
        <v>13.92</v>
      </c>
      <c r="O31" s="197">
        <v>48.71</v>
      </c>
      <c r="P31" s="197">
        <v>49.59</v>
      </c>
      <c r="Q31" s="197">
        <v>0.97</v>
      </c>
      <c r="R31" s="197">
        <v>10.41</v>
      </c>
      <c r="S31" s="197">
        <v>1.93</v>
      </c>
      <c r="T31" s="197">
        <v>0</v>
      </c>
      <c r="U31" s="197">
        <v>280.25</v>
      </c>
      <c r="V31" s="197">
        <v>5.09</v>
      </c>
      <c r="W31" s="197">
        <v>11.11</v>
      </c>
      <c r="X31" s="197">
        <v>24.15</v>
      </c>
      <c r="Y31" s="197">
        <v>0</v>
      </c>
      <c r="Z31">
        <v>0</v>
      </c>
      <c r="AA31" s="197">
        <v>8.58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45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62.13</v>
      </c>
      <c r="AQ31" s="197">
        <v>18.829999999999998</v>
      </c>
      <c r="AR31" s="197">
        <v>20.75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79.349999999999994</v>
      </c>
      <c r="L32" s="197">
        <v>30.94</v>
      </c>
      <c r="M32" s="197">
        <v>0</v>
      </c>
      <c r="N32" s="197">
        <v>13.92</v>
      </c>
      <c r="O32" s="197">
        <v>48.71</v>
      </c>
      <c r="P32" s="197">
        <v>49.59</v>
      </c>
      <c r="Q32" s="197">
        <v>0.97</v>
      </c>
      <c r="R32" s="197">
        <v>10.41</v>
      </c>
      <c r="S32" s="197">
        <v>1.93</v>
      </c>
      <c r="T32" s="197">
        <v>0</v>
      </c>
      <c r="U32" s="197">
        <v>280.25</v>
      </c>
      <c r="V32" s="197">
        <v>5.09</v>
      </c>
      <c r="W32" s="197">
        <v>11.11</v>
      </c>
      <c r="X32" s="197">
        <v>24.15</v>
      </c>
      <c r="Y32" s="197">
        <v>0</v>
      </c>
      <c r="Z32">
        <v>0</v>
      </c>
      <c r="AA32" s="197">
        <v>8.58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45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62.13</v>
      </c>
      <c r="AQ32" s="197">
        <v>18.829999999999998</v>
      </c>
      <c r="AR32" s="197">
        <v>20.75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79.349999999999994</v>
      </c>
      <c r="L33" s="197">
        <v>30.94</v>
      </c>
      <c r="M33" s="197">
        <v>0</v>
      </c>
      <c r="N33" s="197">
        <v>13.92</v>
      </c>
      <c r="O33" s="197">
        <v>48.71</v>
      </c>
      <c r="P33" s="197">
        <v>49.59</v>
      </c>
      <c r="Q33" s="197">
        <v>0.97</v>
      </c>
      <c r="R33" s="197">
        <v>10.41</v>
      </c>
      <c r="S33" s="197">
        <v>1.93</v>
      </c>
      <c r="T33" s="197">
        <v>0</v>
      </c>
      <c r="U33" s="197">
        <v>280.25</v>
      </c>
      <c r="V33" s="197">
        <v>5.09</v>
      </c>
      <c r="W33" s="197">
        <v>11.11</v>
      </c>
      <c r="X33" s="197">
        <v>24.15</v>
      </c>
      <c r="Y33" s="197">
        <v>0</v>
      </c>
      <c r="Z33">
        <v>0</v>
      </c>
      <c r="AA33" s="197">
        <v>8.58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45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62.13</v>
      </c>
      <c r="AQ33" s="197">
        <v>18.829999999999998</v>
      </c>
      <c r="AR33" s="197">
        <v>23.75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79.349999999999994</v>
      </c>
      <c r="L34" s="197">
        <v>30.94</v>
      </c>
      <c r="M34" s="197">
        <v>0</v>
      </c>
      <c r="N34" s="197">
        <v>13.92</v>
      </c>
      <c r="O34" s="197">
        <v>48.71</v>
      </c>
      <c r="P34" s="197">
        <v>49.59</v>
      </c>
      <c r="Q34" s="197">
        <v>0.94</v>
      </c>
      <c r="R34" s="197">
        <v>10.41</v>
      </c>
      <c r="S34" s="197">
        <v>1.93</v>
      </c>
      <c r="T34" s="197">
        <v>0</v>
      </c>
      <c r="U34" s="197">
        <v>280.25</v>
      </c>
      <c r="V34" s="197">
        <v>5.09</v>
      </c>
      <c r="W34" s="197">
        <v>11.11</v>
      </c>
      <c r="X34" s="197">
        <v>24.15</v>
      </c>
      <c r="Y34" s="197">
        <v>0</v>
      </c>
      <c r="Z34">
        <v>0</v>
      </c>
      <c r="AA34" s="197">
        <v>8.58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45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62.13</v>
      </c>
      <c r="AQ34" s="197">
        <v>18.829999999999998</v>
      </c>
      <c r="AR34" s="197">
        <v>23.75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79.349999999999994</v>
      </c>
      <c r="L35" s="197">
        <v>63.06</v>
      </c>
      <c r="M35" s="197">
        <v>0</v>
      </c>
      <c r="N35" s="197">
        <v>13.92</v>
      </c>
      <c r="O35" s="197">
        <v>48.71</v>
      </c>
      <c r="P35" s="197">
        <v>49.59</v>
      </c>
      <c r="Q35" s="197">
        <v>0.94</v>
      </c>
      <c r="R35" s="197">
        <v>10.41</v>
      </c>
      <c r="S35" s="197">
        <v>1.93</v>
      </c>
      <c r="T35" s="197">
        <v>0</v>
      </c>
      <c r="U35" s="197">
        <v>280.25</v>
      </c>
      <c r="V35" s="197">
        <v>5.09</v>
      </c>
      <c r="W35" s="197">
        <v>11.11</v>
      </c>
      <c r="X35" s="197">
        <v>24.15</v>
      </c>
      <c r="Y35" s="197">
        <v>0</v>
      </c>
      <c r="Z35">
        <v>0</v>
      </c>
      <c r="AA35" s="197">
        <v>8.58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45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62.13</v>
      </c>
      <c r="AQ35" s="197">
        <v>18.829999999999998</v>
      </c>
      <c r="AR35" s="197">
        <v>23.75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79.349999999999994</v>
      </c>
      <c r="L36" s="197">
        <v>63.06</v>
      </c>
      <c r="M36" s="197">
        <v>0</v>
      </c>
      <c r="N36" s="197">
        <v>13.92</v>
      </c>
      <c r="O36" s="197">
        <v>48.71</v>
      </c>
      <c r="P36" s="197">
        <v>49.59</v>
      </c>
      <c r="Q36" s="197">
        <v>0.94</v>
      </c>
      <c r="R36" s="197">
        <v>10.41</v>
      </c>
      <c r="S36" s="197">
        <v>1.93</v>
      </c>
      <c r="T36" s="197">
        <v>0</v>
      </c>
      <c r="U36" s="197">
        <v>280.25</v>
      </c>
      <c r="V36" s="197">
        <v>5.09</v>
      </c>
      <c r="W36" s="197">
        <v>11.11</v>
      </c>
      <c r="X36" s="197">
        <v>24.15</v>
      </c>
      <c r="Y36" s="197">
        <v>0</v>
      </c>
      <c r="Z36">
        <v>0</v>
      </c>
      <c r="AA36" s="197">
        <v>8.58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45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62.13</v>
      </c>
      <c r="AQ36" s="197">
        <v>18.829999999999998</v>
      </c>
      <c r="AR36" s="197">
        <v>23.75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79.349999999999994</v>
      </c>
      <c r="L37" s="197">
        <v>36.049999999999997</v>
      </c>
      <c r="M37" s="197">
        <v>0</v>
      </c>
      <c r="N37" s="197">
        <v>13.92</v>
      </c>
      <c r="O37" s="197">
        <v>48.71</v>
      </c>
      <c r="P37" s="197">
        <v>49.59</v>
      </c>
      <c r="Q37" s="197">
        <v>0.94</v>
      </c>
      <c r="R37" s="197">
        <v>2.9</v>
      </c>
      <c r="S37" s="197">
        <v>1.93</v>
      </c>
      <c r="T37" s="197">
        <v>0</v>
      </c>
      <c r="U37" s="197">
        <v>280.25</v>
      </c>
      <c r="V37" s="197">
        <v>5.09</v>
      </c>
      <c r="W37" s="197">
        <v>11.11</v>
      </c>
      <c r="X37" s="197">
        <v>24.15</v>
      </c>
      <c r="Y37" s="197">
        <v>0</v>
      </c>
      <c r="Z37">
        <v>0</v>
      </c>
      <c r="AA37" s="197">
        <v>8.58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45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62.13</v>
      </c>
      <c r="AQ37" s="197">
        <v>18.829999999999998</v>
      </c>
      <c r="AR37" s="197">
        <v>26.3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79.349999999999994</v>
      </c>
      <c r="L38" s="197">
        <v>30.94</v>
      </c>
      <c r="M38" s="197">
        <v>0</v>
      </c>
      <c r="N38" s="197">
        <v>13.92</v>
      </c>
      <c r="O38" s="197">
        <v>48.71</v>
      </c>
      <c r="P38" s="197">
        <v>49.59</v>
      </c>
      <c r="Q38" s="197">
        <v>0.94</v>
      </c>
      <c r="R38" s="197">
        <v>2.9</v>
      </c>
      <c r="S38" s="197">
        <v>1.93</v>
      </c>
      <c r="T38" s="197">
        <v>0</v>
      </c>
      <c r="U38" s="197">
        <v>280.25</v>
      </c>
      <c r="V38" s="197">
        <v>0</v>
      </c>
      <c r="W38" s="197">
        <v>11.11</v>
      </c>
      <c r="X38" s="197">
        <v>24.15</v>
      </c>
      <c r="Y38" s="197">
        <v>0</v>
      </c>
      <c r="Z38">
        <v>0</v>
      </c>
      <c r="AA38" s="197">
        <v>8.58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45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62.13</v>
      </c>
      <c r="AQ38" s="197">
        <v>18.829999999999998</v>
      </c>
      <c r="AR38" s="197">
        <v>26.3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38.67</v>
      </c>
      <c r="L39" s="197">
        <v>31.9</v>
      </c>
      <c r="M39" s="197">
        <v>0</v>
      </c>
      <c r="N39" s="197">
        <v>13.92</v>
      </c>
      <c r="O39" s="197">
        <v>48.71</v>
      </c>
      <c r="P39" s="197">
        <v>49.59</v>
      </c>
      <c r="Q39" s="197">
        <v>0.94</v>
      </c>
      <c r="R39" s="197">
        <v>2.71</v>
      </c>
      <c r="S39" s="197">
        <v>1.93</v>
      </c>
      <c r="T39" s="197">
        <v>0</v>
      </c>
      <c r="U39" s="197">
        <v>280.25</v>
      </c>
      <c r="V39" s="197">
        <v>0</v>
      </c>
      <c r="W39" s="197">
        <v>11.11</v>
      </c>
      <c r="X39" s="197">
        <v>24.15</v>
      </c>
      <c r="Y39" s="197">
        <v>0</v>
      </c>
      <c r="Z39">
        <v>0</v>
      </c>
      <c r="AA39" s="197">
        <v>8.34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48.59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62.13</v>
      </c>
      <c r="AQ39" s="197">
        <v>18.829999999999998</v>
      </c>
      <c r="AR39" s="197">
        <v>26.3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38.67</v>
      </c>
      <c r="L40" s="197">
        <v>31.9</v>
      </c>
      <c r="M40" s="197">
        <v>0</v>
      </c>
      <c r="N40" s="197">
        <v>13.92</v>
      </c>
      <c r="O40" s="197">
        <v>48.71</v>
      </c>
      <c r="P40" s="197">
        <v>49.59</v>
      </c>
      <c r="Q40" s="197">
        <v>0.94</v>
      </c>
      <c r="R40" s="197">
        <v>2.71</v>
      </c>
      <c r="S40" s="197">
        <v>1.93</v>
      </c>
      <c r="T40" s="197">
        <v>0</v>
      </c>
      <c r="U40" s="197">
        <v>280.25</v>
      </c>
      <c r="V40" s="197">
        <v>0</v>
      </c>
      <c r="W40" s="197">
        <v>11.11</v>
      </c>
      <c r="X40" s="197">
        <v>24.15</v>
      </c>
      <c r="Y40" s="197">
        <v>0</v>
      </c>
      <c r="Z40">
        <v>0</v>
      </c>
      <c r="AA40" s="197">
        <v>8.34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48.59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62.13</v>
      </c>
      <c r="AQ40" s="197">
        <v>18.829999999999998</v>
      </c>
      <c r="AR40" s="197">
        <v>26.3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38.67</v>
      </c>
      <c r="L41" s="197">
        <v>30.67</v>
      </c>
      <c r="M41" s="197">
        <v>0</v>
      </c>
      <c r="N41" s="197">
        <v>13.92</v>
      </c>
      <c r="O41" s="197">
        <v>48.71</v>
      </c>
      <c r="P41" s="197">
        <v>47.07</v>
      </c>
      <c r="Q41" s="197">
        <v>0.94</v>
      </c>
      <c r="R41" s="197">
        <v>2.71</v>
      </c>
      <c r="S41" s="197">
        <v>1.93</v>
      </c>
      <c r="T41" s="197">
        <v>0</v>
      </c>
      <c r="U41" s="197">
        <v>280.25</v>
      </c>
      <c r="V41" s="197">
        <v>0</v>
      </c>
      <c r="W41" s="197">
        <v>11.11</v>
      </c>
      <c r="X41" s="197">
        <v>24.15</v>
      </c>
      <c r="Y41" s="197">
        <v>0</v>
      </c>
      <c r="Z41">
        <v>0</v>
      </c>
      <c r="AA41" s="197">
        <v>8.34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48.59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62.13</v>
      </c>
      <c r="AQ41" s="197">
        <v>18.829999999999998</v>
      </c>
      <c r="AR41" s="197">
        <v>26.3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38.67</v>
      </c>
      <c r="L42" s="197">
        <v>31.9</v>
      </c>
      <c r="M42" s="197">
        <v>0</v>
      </c>
      <c r="N42" s="197">
        <v>13.92</v>
      </c>
      <c r="O42" s="197">
        <v>48.71</v>
      </c>
      <c r="P42" s="197">
        <v>47.07</v>
      </c>
      <c r="Q42" s="197">
        <v>0.94</v>
      </c>
      <c r="R42" s="197">
        <v>2.71</v>
      </c>
      <c r="S42" s="197">
        <v>1.93</v>
      </c>
      <c r="T42" s="197">
        <v>0</v>
      </c>
      <c r="U42" s="197">
        <v>280.25</v>
      </c>
      <c r="V42" s="197">
        <v>0</v>
      </c>
      <c r="W42" s="197">
        <v>11.11</v>
      </c>
      <c r="X42" s="197">
        <v>24.15</v>
      </c>
      <c r="Y42" s="197">
        <v>0</v>
      </c>
      <c r="Z42">
        <v>0</v>
      </c>
      <c r="AA42" s="197">
        <v>8.34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48.59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62.13</v>
      </c>
      <c r="AQ42" s="197">
        <v>18.829999999999998</v>
      </c>
      <c r="AR42" s="197">
        <v>26.3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38.67</v>
      </c>
      <c r="L43" s="197">
        <v>31.9</v>
      </c>
      <c r="M43" s="197">
        <v>0</v>
      </c>
      <c r="N43" s="197">
        <v>13.92</v>
      </c>
      <c r="O43" s="197">
        <v>48.71</v>
      </c>
      <c r="P43" s="197">
        <v>47.07</v>
      </c>
      <c r="Q43" s="197">
        <v>0.94</v>
      </c>
      <c r="R43" s="197">
        <v>2.71</v>
      </c>
      <c r="S43" s="197">
        <v>1.93</v>
      </c>
      <c r="T43" s="197">
        <v>0</v>
      </c>
      <c r="U43" s="197">
        <v>280.25</v>
      </c>
      <c r="V43" s="197">
        <v>0</v>
      </c>
      <c r="W43" s="197">
        <v>3.87</v>
      </c>
      <c r="X43" s="197">
        <v>24.15</v>
      </c>
      <c r="Y43" s="197">
        <v>0</v>
      </c>
      <c r="Z43">
        <v>0</v>
      </c>
      <c r="AA43" s="197">
        <v>8.1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48.59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62.13</v>
      </c>
      <c r="AQ43" s="197">
        <v>9.67</v>
      </c>
      <c r="AR43" s="197">
        <v>26.3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38.67</v>
      </c>
      <c r="L44" s="197">
        <v>31.9</v>
      </c>
      <c r="M44" s="197">
        <v>0</v>
      </c>
      <c r="N44" s="197">
        <v>13.92</v>
      </c>
      <c r="O44" s="197">
        <v>48.71</v>
      </c>
      <c r="P44" s="197">
        <v>47.07</v>
      </c>
      <c r="Q44" s="197">
        <v>0.94</v>
      </c>
      <c r="R44" s="197">
        <v>2.71</v>
      </c>
      <c r="S44" s="197">
        <v>1.93</v>
      </c>
      <c r="T44" s="197">
        <v>0</v>
      </c>
      <c r="U44" s="197">
        <v>280.25</v>
      </c>
      <c r="V44" s="197">
        <v>0</v>
      </c>
      <c r="W44" s="197">
        <v>3.87</v>
      </c>
      <c r="X44" s="197">
        <v>24.15</v>
      </c>
      <c r="Y44" s="197">
        <v>0</v>
      </c>
      <c r="Z44">
        <v>0</v>
      </c>
      <c r="AA44" s="197">
        <v>8.1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48.59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62.13</v>
      </c>
      <c r="AQ44" s="197">
        <v>9.67</v>
      </c>
      <c r="AR44" s="197">
        <v>26.3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38.67</v>
      </c>
      <c r="L45" s="197">
        <v>31.9</v>
      </c>
      <c r="M45" s="197">
        <v>0</v>
      </c>
      <c r="N45" s="197">
        <v>13.92</v>
      </c>
      <c r="O45" s="197">
        <v>48.71</v>
      </c>
      <c r="P45" s="197">
        <v>47.07</v>
      </c>
      <c r="Q45" s="197">
        <v>0.94</v>
      </c>
      <c r="R45" s="197">
        <v>2.71</v>
      </c>
      <c r="S45" s="197">
        <v>1.93</v>
      </c>
      <c r="T45" s="197">
        <v>0</v>
      </c>
      <c r="U45" s="197">
        <v>280.25</v>
      </c>
      <c r="V45" s="197">
        <v>0</v>
      </c>
      <c r="W45" s="197">
        <v>4</v>
      </c>
      <c r="X45" s="197">
        <v>24.15</v>
      </c>
      <c r="Y45" s="197">
        <v>0</v>
      </c>
      <c r="Z45">
        <v>0</v>
      </c>
      <c r="AA45" s="197">
        <v>8.1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48.59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26.1</v>
      </c>
      <c r="AQ45" s="197">
        <v>9.67</v>
      </c>
      <c r="AR45" s="197">
        <v>26.3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38.67</v>
      </c>
      <c r="L46" s="197">
        <v>30</v>
      </c>
      <c r="M46" s="197">
        <v>0</v>
      </c>
      <c r="N46" s="197">
        <v>13.92</v>
      </c>
      <c r="O46" s="197">
        <v>48.71</v>
      </c>
      <c r="P46" s="197">
        <v>47.07</v>
      </c>
      <c r="Q46" s="197">
        <v>0.94</v>
      </c>
      <c r="R46" s="197">
        <v>2.71</v>
      </c>
      <c r="S46" s="197">
        <v>1.93</v>
      </c>
      <c r="T46" s="197">
        <v>0</v>
      </c>
      <c r="U46" s="197">
        <v>280.25</v>
      </c>
      <c r="V46" s="197">
        <v>0</v>
      </c>
      <c r="W46" s="197">
        <v>4</v>
      </c>
      <c r="X46" s="197">
        <v>24.15</v>
      </c>
      <c r="Y46" s="197">
        <v>0</v>
      </c>
      <c r="Z46">
        <v>0</v>
      </c>
      <c r="AA46" s="197">
        <v>8.1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48.59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26.1</v>
      </c>
      <c r="AQ46" s="197">
        <v>9.67</v>
      </c>
      <c r="AR46" s="197">
        <v>26.3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38.67</v>
      </c>
      <c r="L47" s="197">
        <v>31.9</v>
      </c>
      <c r="M47" s="197">
        <v>0</v>
      </c>
      <c r="N47" s="197">
        <v>13.92</v>
      </c>
      <c r="O47" s="197">
        <v>48.71</v>
      </c>
      <c r="P47" s="197">
        <v>47.07</v>
      </c>
      <c r="Q47" s="197">
        <v>0.94</v>
      </c>
      <c r="R47" s="197">
        <v>2.71</v>
      </c>
      <c r="S47" s="197">
        <v>1.93</v>
      </c>
      <c r="T47" s="197">
        <v>0</v>
      </c>
      <c r="U47" s="197">
        <v>282.49</v>
      </c>
      <c r="V47" s="197">
        <v>0</v>
      </c>
      <c r="W47" s="197">
        <v>4</v>
      </c>
      <c r="X47" s="197">
        <v>24.15</v>
      </c>
      <c r="Y47" s="197">
        <v>0</v>
      </c>
      <c r="Z47">
        <v>0</v>
      </c>
      <c r="AA47" s="197">
        <v>8.1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48.59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26.1</v>
      </c>
      <c r="AQ47" s="197">
        <v>9.67</v>
      </c>
      <c r="AR47" s="197">
        <v>26.3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38.67</v>
      </c>
      <c r="L48" s="197">
        <v>31.9</v>
      </c>
      <c r="M48" s="197">
        <v>0</v>
      </c>
      <c r="N48" s="197">
        <v>13.92</v>
      </c>
      <c r="O48" s="197">
        <v>48.71</v>
      </c>
      <c r="P48" s="197">
        <v>47.07</v>
      </c>
      <c r="Q48" s="197">
        <v>0.94</v>
      </c>
      <c r="R48" s="197">
        <v>2.71</v>
      </c>
      <c r="S48" s="197">
        <v>1.93</v>
      </c>
      <c r="T48" s="197">
        <v>0</v>
      </c>
      <c r="U48" s="197">
        <v>282.72000000000003</v>
      </c>
      <c r="V48" s="197">
        <v>0</v>
      </c>
      <c r="W48" s="197">
        <v>4</v>
      </c>
      <c r="X48" s="197">
        <v>24.15</v>
      </c>
      <c r="Y48" s="197">
        <v>0</v>
      </c>
      <c r="Z48">
        <v>0</v>
      </c>
      <c r="AA48" s="197">
        <v>8.1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48.59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26.1</v>
      </c>
      <c r="AQ48" s="197">
        <v>9.67</v>
      </c>
      <c r="AR48" s="197">
        <v>26.3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38.67</v>
      </c>
      <c r="L49" s="197">
        <v>31.9</v>
      </c>
      <c r="M49" s="197">
        <v>0</v>
      </c>
      <c r="N49" s="197">
        <v>13.92</v>
      </c>
      <c r="O49" s="197">
        <v>48.71</v>
      </c>
      <c r="P49" s="197">
        <v>47.07</v>
      </c>
      <c r="Q49" s="197">
        <v>0.94</v>
      </c>
      <c r="R49" s="197">
        <v>2.71</v>
      </c>
      <c r="S49" s="197">
        <v>1.93</v>
      </c>
      <c r="T49" s="197">
        <v>0</v>
      </c>
      <c r="U49" s="197">
        <v>282.72000000000003</v>
      </c>
      <c r="V49" s="197">
        <v>0</v>
      </c>
      <c r="W49" s="197">
        <v>4</v>
      </c>
      <c r="X49" s="197">
        <v>24.15</v>
      </c>
      <c r="Y49" s="197">
        <v>0</v>
      </c>
      <c r="Z49">
        <v>0</v>
      </c>
      <c r="AA49" s="197">
        <v>8.1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48.59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26.1</v>
      </c>
      <c r="AQ49" s="197">
        <v>9.67</v>
      </c>
      <c r="AR49" s="197">
        <v>26.3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38.67</v>
      </c>
      <c r="L50" s="197">
        <v>31.9</v>
      </c>
      <c r="M50" s="197">
        <v>0</v>
      </c>
      <c r="N50" s="197">
        <v>13.92</v>
      </c>
      <c r="O50" s="197">
        <v>48.71</v>
      </c>
      <c r="P50" s="197">
        <v>47.07</v>
      </c>
      <c r="Q50" s="197">
        <v>0.94</v>
      </c>
      <c r="R50" s="197">
        <v>2.71</v>
      </c>
      <c r="S50" s="197">
        <v>1.93</v>
      </c>
      <c r="T50" s="197">
        <v>0</v>
      </c>
      <c r="U50" s="197">
        <v>282.72000000000003</v>
      </c>
      <c r="V50" s="197">
        <v>0</v>
      </c>
      <c r="W50" s="197">
        <v>4</v>
      </c>
      <c r="X50" s="197">
        <v>24.15</v>
      </c>
      <c r="Y50" s="197">
        <v>0</v>
      </c>
      <c r="Z50">
        <v>0</v>
      </c>
      <c r="AA50" s="197">
        <v>8.1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48.59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26.1</v>
      </c>
      <c r="AQ50" s="197">
        <v>9.67</v>
      </c>
      <c r="AR50" s="197">
        <v>26.3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77.41</v>
      </c>
      <c r="L51" s="197">
        <v>31.9</v>
      </c>
      <c r="M51" s="197">
        <v>0</v>
      </c>
      <c r="N51" s="197">
        <v>13.92</v>
      </c>
      <c r="O51" s="197">
        <v>48.71</v>
      </c>
      <c r="P51" s="197">
        <v>47.07</v>
      </c>
      <c r="Q51" s="197">
        <v>0.94</v>
      </c>
      <c r="R51" s="197">
        <v>9.49</v>
      </c>
      <c r="S51" s="197">
        <v>1.93</v>
      </c>
      <c r="T51" s="197">
        <v>0</v>
      </c>
      <c r="U51" s="197">
        <v>282.72000000000003</v>
      </c>
      <c r="V51" s="197">
        <v>5.09</v>
      </c>
      <c r="W51" s="197">
        <v>11.11</v>
      </c>
      <c r="X51" s="197">
        <v>24.15</v>
      </c>
      <c r="Y51" s="197">
        <v>0</v>
      </c>
      <c r="Z51">
        <v>0</v>
      </c>
      <c r="AA51" s="197">
        <v>8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48.59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25.34</v>
      </c>
      <c r="AQ51" s="197">
        <v>9.4</v>
      </c>
      <c r="AR51" s="197">
        <v>26.3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79.349999999999994</v>
      </c>
      <c r="L52" s="197">
        <v>31.9</v>
      </c>
      <c r="M52" s="197">
        <v>0</v>
      </c>
      <c r="N52" s="197">
        <v>13.92</v>
      </c>
      <c r="O52" s="197">
        <v>48.71</v>
      </c>
      <c r="P52" s="197">
        <v>47.07</v>
      </c>
      <c r="Q52" s="197">
        <v>0.94</v>
      </c>
      <c r="R52" s="197">
        <v>9.67</v>
      </c>
      <c r="S52" s="197">
        <v>1.93</v>
      </c>
      <c r="T52" s="197">
        <v>0</v>
      </c>
      <c r="U52" s="197">
        <v>282.72000000000003</v>
      </c>
      <c r="V52" s="197">
        <v>5.09</v>
      </c>
      <c r="W52" s="197">
        <v>11.11</v>
      </c>
      <c r="X52" s="197">
        <v>24.15</v>
      </c>
      <c r="Y52" s="197">
        <v>0</v>
      </c>
      <c r="Z52">
        <v>0</v>
      </c>
      <c r="AA52" s="197">
        <v>8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48.59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28.17</v>
      </c>
      <c r="AQ52" s="197">
        <v>9.4</v>
      </c>
      <c r="AR52" s="197">
        <v>26.3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79.349999999999994</v>
      </c>
      <c r="L53" s="197">
        <v>31.9</v>
      </c>
      <c r="M53" s="197">
        <v>0</v>
      </c>
      <c r="N53" s="197">
        <v>13.92</v>
      </c>
      <c r="O53" s="197">
        <v>48.71</v>
      </c>
      <c r="P53" s="197">
        <v>47.07</v>
      </c>
      <c r="Q53" s="197">
        <v>0.94</v>
      </c>
      <c r="R53" s="197">
        <v>9.67</v>
      </c>
      <c r="S53" s="197">
        <v>1.93</v>
      </c>
      <c r="T53" s="197">
        <v>0</v>
      </c>
      <c r="U53" s="197">
        <v>282.72000000000003</v>
      </c>
      <c r="V53" s="197">
        <v>5.09</v>
      </c>
      <c r="W53" s="197">
        <v>11.11</v>
      </c>
      <c r="X53" s="197">
        <v>24.15</v>
      </c>
      <c r="Y53" s="197">
        <v>0</v>
      </c>
      <c r="Z53">
        <v>0</v>
      </c>
      <c r="AA53" s="197">
        <v>8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48.59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28.17</v>
      </c>
      <c r="AQ53" s="197">
        <v>9.4</v>
      </c>
      <c r="AR53" s="197">
        <v>26.3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79.349999999999994</v>
      </c>
      <c r="L54" s="197">
        <v>31.9</v>
      </c>
      <c r="M54" s="197">
        <v>0</v>
      </c>
      <c r="N54" s="197">
        <v>13.92</v>
      </c>
      <c r="O54" s="197">
        <v>48.71</v>
      </c>
      <c r="P54" s="197">
        <v>47.07</v>
      </c>
      <c r="Q54" s="197">
        <v>0.94</v>
      </c>
      <c r="R54" s="197">
        <v>9.67</v>
      </c>
      <c r="S54" s="197">
        <v>1.93</v>
      </c>
      <c r="T54" s="197">
        <v>0</v>
      </c>
      <c r="U54" s="197">
        <v>282.72000000000003</v>
      </c>
      <c r="V54" s="197">
        <v>5.09</v>
      </c>
      <c r="W54" s="197">
        <v>11.11</v>
      </c>
      <c r="X54" s="197">
        <v>24.15</v>
      </c>
      <c r="Y54" s="197">
        <v>0</v>
      </c>
      <c r="Z54">
        <v>0</v>
      </c>
      <c r="AA54" s="197">
        <v>8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0</v>
      </c>
      <c r="AH54" s="197">
        <v>0</v>
      </c>
      <c r="AI54" s="197">
        <v>48.59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28.17</v>
      </c>
      <c r="AQ54" s="197">
        <v>9.4</v>
      </c>
      <c r="AR54" s="197">
        <v>26.3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43.51</v>
      </c>
      <c r="L55" s="197">
        <v>31.9</v>
      </c>
      <c r="M55" s="197">
        <v>0</v>
      </c>
      <c r="N55" s="197">
        <v>13.92</v>
      </c>
      <c r="O55" s="197">
        <v>48.71</v>
      </c>
      <c r="P55" s="197">
        <v>47.07</v>
      </c>
      <c r="Q55" s="197">
        <v>0.94</v>
      </c>
      <c r="R55" s="197">
        <v>4.22</v>
      </c>
      <c r="S55" s="197">
        <v>1.93</v>
      </c>
      <c r="T55" s="197">
        <v>0</v>
      </c>
      <c r="U55" s="197">
        <v>282.72000000000003</v>
      </c>
      <c r="V55" s="197">
        <v>0</v>
      </c>
      <c r="W55" s="197">
        <v>11.11</v>
      </c>
      <c r="X55" s="197">
        <v>24.15</v>
      </c>
      <c r="Y55" s="197">
        <v>0</v>
      </c>
      <c r="Z55">
        <v>0</v>
      </c>
      <c r="AA55" s="197">
        <v>8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0</v>
      </c>
      <c r="AH55" s="197">
        <v>0</v>
      </c>
      <c r="AI55" s="197">
        <v>48.59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62.13</v>
      </c>
      <c r="AQ55" s="197">
        <v>18.829999999999998</v>
      </c>
      <c r="AR55" s="197">
        <v>26.3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37.39</v>
      </c>
      <c r="L56" s="197">
        <v>31.9</v>
      </c>
      <c r="M56" s="197">
        <v>0</v>
      </c>
      <c r="N56" s="197">
        <v>13.92</v>
      </c>
      <c r="O56" s="197">
        <v>48.71</v>
      </c>
      <c r="P56" s="197">
        <v>47.07</v>
      </c>
      <c r="Q56" s="197">
        <v>0.94</v>
      </c>
      <c r="R56" s="197">
        <v>2.62</v>
      </c>
      <c r="S56" s="197">
        <v>1.93</v>
      </c>
      <c r="T56" s="197">
        <v>0</v>
      </c>
      <c r="U56" s="197">
        <v>282.72000000000003</v>
      </c>
      <c r="V56" s="197">
        <v>0</v>
      </c>
      <c r="W56" s="197">
        <v>11.11</v>
      </c>
      <c r="X56" s="197">
        <v>24.15</v>
      </c>
      <c r="Y56" s="197">
        <v>0</v>
      </c>
      <c r="Z56">
        <v>0</v>
      </c>
      <c r="AA56" s="197">
        <v>8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0</v>
      </c>
      <c r="AH56" s="197">
        <v>0</v>
      </c>
      <c r="AI56" s="197">
        <v>48.59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62.13</v>
      </c>
      <c r="AQ56" s="197">
        <v>18.829999999999998</v>
      </c>
      <c r="AR56" s="197">
        <v>26.3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37.39</v>
      </c>
      <c r="L57" s="197">
        <v>31.9</v>
      </c>
      <c r="M57" s="197">
        <v>0</v>
      </c>
      <c r="N57" s="197">
        <v>13.92</v>
      </c>
      <c r="O57" s="197">
        <v>48.71</v>
      </c>
      <c r="P57" s="197">
        <v>47.07</v>
      </c>
      <c r="Q57" s="197">
        <v>0.94</v>
      </c>
      <c r="R57" s="197">
        <v>2.62</v>
      </c>
      <c r="S57" s="197">
        <v>1.93</v>
      </c>
      <c r="T57" s="197">
        <v>0</v>
      </c>
      <c r="U57" s="197">
        <v>282.72000000000003</v>
      </c>
      <c r="V57" s="197">
        <v>0</v>
      </c>
      <c r="W57" s="197">
        <v>11.11</v>
      </c>
      <c r="X57" s="197">
        <v>24.15</v>
      </c>
      <c r="Y57" s="197">
        <v>0</v>
      </c>
      <c r="Z57">
        <v>0</v>
      </c>
      <c r="AA57" s="197">
        <v>8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0</v>
      </c>
      <c r="AH57" s="197">
        <v>0</v>
      </c>
      <c r="AI57" s="197">
        <v>48.59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62.13</v>
      </c>
      <c r="AQ57" s="197">
        <v>18.829999999999998</v>
      </c>
      <c r="AR57" s="197">
        <v>26.3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37.39</v>
      </c>
      <c r="L58" s="197">
        <v>31.9</v>
      </c>
      <c r="M58" s="197">
        <v>0</v>
      </c>
      <c r="N58" s="197">
        <v>13.92</v>
      </c>
      <c r="O58" s="197">
        <v>48.71</v>
      </c>
      <c r="P58" s="197">
        <v>47.07</v>
      </c>
      <c r="Q58" s="197">
        <v>0.94</v>
      </c>
      <c r="R58" s="197">
        <v>2.62</v>
      </c>
      <c r="S58" s="197">
        <v>1.93</v>
      </c>
      <c r="T58" s="197">
        <v>0</v>
      </c>
      <c r="U58" s="197">
        <v>282.72000000000003</v>
      </c>
      <c r="V58" s="197">
        <v>0</v>
      </c>
      <c r="W58" s="197">
        <v>11.11</v>
      </c>
      <c r="X58" s="197">
        <v>24.15</v>
      </c>
      <c r="Y58" s="197">
        <v>0</v>
      </c>
      <c r="Z58">
        <v>0</v>
      </c>
      <c r="AA58" s="197">
        <v>8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0</v>
      </c>
      <c r="AH58" s="197">
        <v>0</v>
      </c>
      <c r="AI58" s="197">
        <v>48.59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62.13</v>
      </c>
      <c r="AQ58" s="197">
        <v>18.829999999999998</v>
      </c>
      <c r="AR58" s="197">
        <v>26.3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37.39</v>
      </c>
      <c r="L59" s="197">
        <v>31.9</v>
      </c>
      <c r="M59" s="197">
        <v>0</v>
      </c>
      <c r="N59" s="197">
        <v>13.92</v>
      </c>
      <c r="O59" s="197">
        <v>48.71</v>
      </c>
      <c r="P59" s="197">
        <v>47.07</v>
      </c>
      <c r="Q59" s="197">
        <v>0.94</v>
      </c>
      <c r="R59" s="197">
        <v>2.62</v>
      </c>
      <c r="S59" s="197">
        <v>1.93</v>
      </c>
      <c r="T59" s="197">
        <v>0</v>
      </c>
      <c r="U59" s="197">
        <v>282.72000000000003</v>
      </c>
      <c r="V59" s="197">
        <v>0</v>
      </c>
      <c r="W59" s="197">
        <v>11.11</v>
      </c>
      <c r="X59" s="197">
        <v>24.15</v>
      </c>
      <c r="Y59" s="197">
        <v>0</v>
      </c>
      <c r="Z59">
        <v>0</v>
      </c>
      <c r="AA59" s="197">
        <v>8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0</v>
      </c>
      <c r="AH59" s="197">
        <v>0</v>
      </c>
      <c r="AI59" s="197">
        <v>48.59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62.13</v>
      </c>
      <c r="AQ59" s="197">
        <v>18.829999999999998</v>
      </c>
      <c r="AR59" s="197">
        <v>26.3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37.39</v>
      </c>
      <c r="L60" s="197">
        <v>31.9</v>
      </c>
      <c r="M60" s="197">
        <v>0</v>
      </c>
      <c r="N60" s="197">
        <v>13.92</v>
      </c>
      <c r="O60" s="197">
        <v>48.71</v>
      </c>
      <c r="P60" s="197">
        <v>47.07</v>
      </c>
      <c r="Q60" s="197">
        <v>0.94</v>
      </c>
      <c r="R60" s="197">
        <v>2.62</v>
      </c>
      <c r="S60" s="197">
        <v>1.93</v>
      </c>
      <c r="T60" s="197">
        <v>0</v>
      </c>
      <c r="U60" s="197">
        <v>282.72000000000003</v>
      </c>
      <c r="V60" s="197">
        <v>0</v>
      </c>
      <c r="W60" s="197">
        <v>11.11</v>
      </c>
      <c r="X60" s="197">
        <v>24.15</v>
      </c>
      <c r="Y60" s="197">
        <v>0</v>
      </c>
      <c r="Z60">
        <v>0</v>
      </c>
      <c r="AA60" s="197">
        <v>8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0</v>
      </c>
      <c r="AH60" s="197">
        <v>0</v>
      </c>
      <c r="AI60" s="197">
        <v>48.59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62.13</v>
      </c>
      <c r="AQ60" s="197">
        <v>18.829999999999998</v>
      </c>
      <c r="AR60" s="197">
        <v>26.3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37.39</v>
      </c>
      <c r="L61" s="197">
        <v>31.9</v>
      </c>
      <c r="M61" s="197">
        <v>0</v>
      </c>
      <c r="N61" s="197">
        <v>13.92</v>
      </c>
      <c r="O61" s="197">
        <v>48.71</v>
      </c>
      <c r="P61" s="197">
        <v>47.07</v>
      </c>
      <c r="Q61" s="197">
        <v>0.94</v>
      </c>
      <c r="R61" s="197">
        <v>2.62</v>
      </c>
      <c r="S61" s="197">
        <v>1.93</v>
      </c>
      <c r="T61" s="197">
        <v>0</v>
      </c>
      <c r="U61" s="197">
        <v>282.72000000000003</v>
      </c>
      <c r="V61" s="197">
        <v>0</v>
      </c>
      <c r="W61" s="197">
        <v>11.11</v>
      </c>
      <c r="X61" s="197">
        <v>24.15</v>
      </c>
      <c r="Y61" s="197">
        <v>0</v>
      </c>
      <c r="Z61">
        <v>0</v>
      </c>
      <c r="AA61" s="197">
        <v>8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0</v>
      </c>
      <c r="AH61" s="197">
        <v>0</v>
      </c>
      <c r="AI61" s="197">
        <v>48.59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62.13</v>
      </c>
      <c r="AQ61" s="197">
        <v>18.829999999999998</v>
      </c>
      <c r="AR61" s="197">
        <v>26.3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37.39</v>
      </c>
      <c r="L62" s="197">
        <v>31.9</v>
      </c>
      <c r="M62" s="197">
        <v>0</v>
      </c>
      <c r="N62" s="197">
        <v>13.92</v>
      </c>
      <c r="O62" s="197">
        <v>48.71</v>
      </c>
      <c r="P62" s="197">
        <v>47.07</v>
      </c>
      <c r="Q62" s="197">
        <v>0.94</v>
      </c>
      <c r="R62" s="197">
        <v>2.62</v>
      </c>
      <c r="S62" s="197">
        <v>1.93</v>
      </c>
      <c r="T62" s="197">
        <v>0</v>
      </c>
      <c r="U62" s="197">
        <v>282.72000000000003</v>
      </c>
      <c r="V62" s="197">
        <v>0</v>
      </c>
      <c r="W62" s="197">
        <v>11.11</v>
      </c>
      <c r="X62" s="197">
        <v>24.15</v>
      </c>
      <c r="Y62" s="197">
        <v>0</v>
      </c>
      <c r="Z62">
        <v>0</v>
      </c>
      <c r="AA62" s="197">
        <v>8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0</v>
      </c>
      <c r="AH62" s="197">
        <v>0</v>
      </c>
      <c r="AI62" s="197">
        <v>48.59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62.13</v>
      </c>
      <c r="AQ62" s="197">
        <v>18.829999999999998</v>
      </c>
      <c r="AR62" s="197">
        <v>26.3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79.349999999999994</v>
      </c>
      <c r="L63" s="197">
        <v>63.06</v>
      </c>
      <c r="M63" s="197">
        <v>0</v>
      </c>
      <c r="N63" s="197">
        <v>13.92</v>
      </c>
      <c r="O63" s="197">
        <v>48.71</v>
      </c>
      <c r="P63" s="197">
        <v>47.07</v>
      </c>
      <c r="Q63" s="197">
        <v>1.9</v>
      </c>
      <c r="R63" s="197">
        <v>10.41</v>
      </c>
      <c r="S63" s="197">
        <v>6.33</v>
      </c>
      <c r="T63" s="197">
        <v>0</v>
      </c>
      <c r="U63" s="197">
        <v>282.72000000000003</v>
      </c>
      <c r="V63" s="197">
        <v>5.09</v>
      </c>
      <c r="W63" s="197">
        <v>11.11</v>
      </c>
      <c r="X63" s="197">
        <v>24.15</v>
      </c>
      <c r="Y63" s="197">
        <v>0</v>
      </c>
      <c r="Z63">
        <v>0</v>
      </c>
      <c r="AA63" s="197">
        <v>8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0</v>
      </c>
      <c r="AH63" s="197">
        <v>0</v>
      </c>
      <c r="AI63" s="197">
        <v>48.59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62.13</v>
      </c>
      <c r="AQ63" s="197">
        <v>18.829999999999998</v>
      </c>
      <c r="AR63" s="197">
        <v>26.3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79.349999999999994</v>
      </c>
      <c r="L64" s="197">
        <v>63.06</v>
      </c>
      <c r="M64" s="197">
        <v>0</v>
      </c>
      <c r="N64" s="197">
        <v>13.92</v>
      </c>
      <c r="O64" s="197">
        <v>48.71</v>
      </c>
      <c r="P64" s="197">
        <v>47.07</v>
      </c>
      <c r="Q64" s="197">
        <v>2.46</v>
      </c>
      <c r="R64" s="197">
        <v>10.41</v>
      </c>
      <c r="S64" s="197">
        <v>6.48</v>
      </c>
      <c r="T64" s="197">
        <v>0</v>
      </c>
      <c r="U64" s="197">
        <v>282.72000000000003</v>
      </c>
      <c r="V64" s="197">
        <v>5.09</v>
      </c>
      <c r="W64" s="197">
        <v>11.11</v>
      </c>
      <c r="X64" s="197">
        <v>24.15</v>
      </c>
      <c r="Y64" s="197">
        <v>0</v>
      </c>
      <c r="Z64">
        <v>0</v>
      </c>
      <c r="AA64" s="197">
        <v>8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0</v>
      </c>
      <c r="AH64" s="197">
        <v>0</v>
      </c>
      <c r="AI64" s="197">
        <v>48.59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62.13</v>
      </c>
      <c r="AQ64" s="197">
        <v>18.829999999999998</v>
      </c>
      <c r="AR64" s="197">
        <v>26.3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79.349999999999994</v>
      </c>
      <c r="L65" s="197">
        <v>63.06</v>
      </c>
      <c r="M65" s="197">
        <v>0</v>
      </c>
      <c r="N65" s="197">
        <v>13.92</v>
      </c>
      <c r="O65" s="197">
        <v>48.71</v>
      </c>
      <c r="P65" s="197">
        <v>47.07</v>
      </c>
      <c r="Q65" s="197">
        <v>2.46</v>
      </c>
      <c r="R65" s="197">
        <v>10.41</v>
      </c>
      <c r="S65" s="197">
        <v>6.48</v>
      </c>
      <c r="T65" s="197">
        <v>0</v>
      </c>
      <c r="U65" s="197">
        <v>282.72000000000003</v>
      </c>
      <c r="V65" s="197">
        <v>5.09</v>
      </c>
      <c r="W65" s="197">
        <v>11.11</v>
      </c>
      <c r="X65" s="197">
        <v>24.15</v>
      </c>
      <c r="Y65" s="197">
        <v>0</v>
      </c>
      <c r="Z65">
        <v>0</v>
      </c>
      <c r="AA65" s="197">
        <v>8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0</v>
      </c>
      <c r="AH65" s="197">
        <v>0</v>
      </c>
      <c r="AI65" s="197">
        <v>48.59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62.13</v>
      </c>
      <c r="AQ65" s="197">
        <v>18.829999999999998</v>
      </c>
      <c r="AR65" s="197">
        <v>26.3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79.349999999999994</v>
      </c>
      <c r="L66" s="197">
        <v>63.06</v>
      </c>
      <c r="M66" s="197">
        <v>0</v>
      </c>
      <c r="N66" s="197">
        <v>13.92</v>
      </c>
      <c r="O66" s="197">
        <v>48.71</v>
      </c>
      <c r="P66" s="197">
        <v>47.07</v>
      </c>
      <c r="Q66" s="197">
        <v>2.46</v>
      </c>
      <c r="R66" s="197">
        <v>10.41</v>
      </c>
      <c r="S66" s="197">
        <v>6.48</v>
      </c>
      <c r="T66" s="197">
        <v>0</v>
      </c>
      <c r="U66" s="197">
        <v>282.72000000000003</v>
      </c>
      <c r="V66" s="197">
        <v>5.09</v>
      </c>
      <c r="W66" s="197">
        <v>11.11</v>
      </c>
      <c r="X66" s="197">
        <v>24.15</v>
      </c>
      <c r="Y66" s="197">
        <v>0</v>
      </c>
      <c r="Z66">
        <v>0</v>
      </c>
      <c r="AA66" s="197">
        <v>8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0</v>
      </c>
      <c r="AH66" s="197">
        <v>0</v>
      </c>
      <c r="AI66" s="197">
        <v>48.59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62.13</v>
      </c>
      <c r="AQ66" s="197">
        <v>18.829999999999998</v>
      </c>
      <c r="AR66" s="197">
        <v>26.3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79.349999999999994</v>
      </c>
      <c r="L67" s="197">
        <v>63.06</v>
      </c>
      <c r="M67" s="197">
        <v>0</v>
      </c>
      <c r="N67" s="197">
        <v>13.92</v>
      </c>
      <c r="O67" s="197">
        <v>48.71</v>
      </c>
      <c r="P67" s="197">
        <v>47.07</v>
      </c>
      <c r="Q67" s="197">
        <v>2.4500000000000002</v>
      </c>
      <c r="R67" s="197">
        <v>10.41</v>
      </c>
      <c r="S67" s="197">
        <v>6.48</v>
      </c>
      <c r="T67" s="197">
        <v>0</v>
      </c>
      <c r="U67" s="197">
        <v>282.72000000000003</v>
      </c>
      <c r="V67" s="197">
        <v>5.09</v>
      </c>
      <c r="W67" s="197">
        <v>11.11</v>
      </c>
      <c r="X67" s="197">
        <v>24.15</v>
      </c>
      <c r="Y67" s="197">
        <v>0</v>
      </c>
      <c r="Z67">
        <v>0</v>
      </c>
      <c r="AA67" s="197">
        <v>8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0</v>
      </c>
      <c r="AH67" s="197">
        <v>0</v>
      </c>
      <c r="AI67" s="197">
        <v>43.59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62.13</v>
      </c>
      <c r="AQ67" s="197">
        <v>18.829999999999998</v>
      </c>
      <c r="AR67" s="197">
        <v>26.3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79.349999999999994</v>
      </c>
      <c r="L68" s="197">
        <v>63.06</v>
      </c>
      <c r="M68" s="197">
        <v>0</v>
      </c>
      <c r="N68" s="197">
        <v>13.92</v>
      </c>
      <c r="O68" s="197">
        <v>48.71</v>
      </c>
      <c r="P68" s="197">
        <v>47.07</v>
      </c>
      <c r="Q68" s="197">
        <v>2.46</v>
      </c>
      <c r="R68" s="197">
        <v>10.41</v>
      </c>
      <c r="S68" s="197">
        <v>6.48</v>
      </c>
      <c r="T68" s="197">
        <v>0</v>
      </c>
      <c r="U68" s="197">
        <v>282.72000000000003</v>
      </c>
      <c r="V68" s="197">
        <v>5.09</v>
      </c>
      <c r="W68" s="197">
        <v>11.11</v>
      </c>
      <c r="X68" s="197">
        <v>24.15</v>
      </c>
      <c r="Y68" s="197">
        <v>0</v>
      </c>
      <c r="Z68">
        <v>0</v>
      </c>
      <c r="AA68" s="197">
        <v>8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0</v>
      </c>
      <c r="AH68" s="197">
        <v>0</v>
      </c>
      <c r="AI68" s="197">
        <v>43.59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62.13</v>
      </c>
      <c r="AQ68" s="197">
        <v>18.829999999999998</v>
      </c>
      <c r="AR68" s="197">
        <v>26.3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79.349999999999994</v>
      </c>
      <c r="L69" s="197">
        <v>63.06</v>
      </c>
      <c r="M69" s="197">
        <v>0</v>
      </c>
      <c r="N69" s="197">
        <v>13.92</v>
      </c>
      <c r="O69" s="197">
        <v>48.71</v>
      </c>
      <c r="P69" s="197">
        <v>48.38</v>
      </c>
      <c r="Q69" s="197">
        <v>2.46</v>
      </c>
      <c r="R69" s="197">
        <v>10.41</v>
      </c>
      <c r="S69" s="197">
        <v>6.48</v>
      </c>
      <c r="T69" s="197">
        <v>0</v>
      </c>
      <c r="U69" s="197">
        <v>282.72000000000003</v>
      </c>
      <c r="V69" s="197">
        <v>5.09</v>
      </c>
      <c r="W69" s="197">
        <v>11.11</v>
      </c>
      <c r="X69" s="197">
        <v>24.15</v>
      </c>
      <c r="Y69" s="197">
        <v>0</v>
      </c>
      <c r="Z69">
        <v>0</v>
      </c>
      <c r="AA69" s="197">
        <v>8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0</v>
      </c>
      <c r="AH69" s="197">
        <v>0</v>
      </c>
      <c r="AI69" s="197">
        <v>47.07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62.13</v>
      </c>
      <c r="AQ69" s="197">
        <v>18.829999999999998</v>
      </c>
      <c r="AR69" s="197">
        <v>23.38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79.349999999999994</v>
      </c>
      <c r="L70" s="197">
        <v>63.06</v>
      </c>
      <c r="M70" s="197">
        <v>0</v>
      </c>
      <c r="N70" s="197">
        <v>13.92</v>
      </c>
      <c r="O70" s="197">
        <v>48.71</v>
      </c>
      <c r="P70" s="197">
        <v>49.51</v>
      </c>
      <c r="Q70" s="197">
        <v>2.46</v>
      </c>
      <c r="R70" s="197">
        <v>10.41</v>
      </c>
      <c r="S70" s="197">
        <v>6.48</v>
      </c>
      <c r="T70" s="197">
        <v>0</v>
      </c>
      <c r="U70" s="197">
        <v>282.72000000000003</v>
      </c>
      <c r="V70" s="197">
        <v>5.09</v>
      </c>
      <c r="W70" s="197">
        <v>11.11</v>
      </c>
      <c r="X70" s="197">
        <v>24.15</v>
      </c>
      <c r="Y70" s="197">
        <v>0</v>
      </c>
      <c r="Z70">
        <v>0</v>
      </c>
      <c r="AA70" s="197">
        <v>8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0</v>
      </c>
      <c r="AH70" s="197">
        <v>0</v>
      </c>
      <c r="AI70" s="197">
        <v>47.07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62.13</v>
      </c>
      <c r="AQ70" s="197">
        <v>18.829999999999998</v>
      </c>
      <c r="AR70" s="197">
        <v>14.6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79.349999999999994</v>
      </c>
      <c r="L71" s="197">
        <v>63.06</v>
      </c>
      <c r="M71" s="197">
        <v>0</v>
      </c>
      <c r="N71" s="197">
        <v>13.92</v>
      </c>
      <c r="O71" s="197">
        <v>48.71</v>
      </c>
      <c r="P71" s="197">
        <v>49.59</v>
      </c>
      <c r="Q71" s="197">
        <v>2.46</v>
      </c>
      <c r="R71" s="197">
        <v>10.41</v>
      </c>
      <c r="S71" s="197">
        <v>6.48</v>
      </c>
      <c r="T71" s="197">
        <v>0</v>
      </c>
      <c r="U71" s="197">
        <v>282.72000000000003</v>
      </c>
      <c r="V71" s="197">
        <v>5.09</v>
      </c>
      <c r="W71" s="197">
        <v>11.11</v>
      </c>
      <c r="X71" s="197">
        <v>24.15</v>
      </c>
      <c r="Y71" s="197">
        <v>0</v>
      </c>
      <c r="Z71">
        <v>0</v>
      </c>
      <c r="AA71" s="197">
        <v>8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0</v>
      </c>
      <c r="AH71" s="197">
        <v>0</v>
      </c>
      <c r="AI71" s="197">
        <v>53.28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62.13</v>
      </c>
      <c r="AQ71" s="197">
        <v>18.829999999999998</v>
      </c>
      <c r="AR71" s="197">
        <v>5.17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79.349999999999994</v>
      </c>
      <c r="L72" s="197">
        <v>63.06</v>
      </c>
      <c r="M72" s="197">
        <v>0</v>
      </c>
      <c r="N72" s="197">
        <v>13.92</v>
      </c>
      <c r="O72" s="197">
        <v>48.71</v>
      </c>
      <c r="P72" s="197">
        <v>49.59</v>
      </c>
      <c r="Q72" s="197">
        <v>2.46</v>
      </c>
      <c r="R72" s="197">
        <v>10.41</v>
      </c>
      <c r="S72" s="197">
        <v>6.48</v>
      </c>
      <c r="T72" s="197">
        <v>0</v>
      </c>
      <c r="U72" s="197">
        <v>282.72000000000003</v>
      </c>
      <c r="V72" s="197">
        <v>5.09</v>
      </c>
      <c r="W72" s="197">
        <v>11.11</v>
      </c>
      <c r="X72" s="197">
        <v>24.15</v>
      </c>
      <c r="Y72" s="197">
        <v>0</v>
      </c>
      <c r="Z72">
        <v>0</v>
      </c>
      <c r="AA72" s="197">
        <v>8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0</v>
      </c>
      <c r="AH72" s="197">
        <v>0</v>
      </c>
      <c r="AI72" s="197">
        <v>53.28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62.13</v>
      </c>
      <c r="AQ72" s="197">
        <v>18.829999999999998</v>
      </c>
      <c r="AR72" s="197">
        <v>2.39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79.349999999999994</v>
      </c>
      <c r="L73" s="197">
        <v>63.06</v>
      </c>
      <c r="M73" s="197">
        <v>0</v>
      </c>
      <c r="N73" s="197">
        <v>13.92</v>
      </c>
      <c r="O73" s="197">
        <v>48.71</v>
      </c>
      <c r="P73" s="197">
        <v>49.59</v>
      </c>
      <c r="Q73" s="197">
        <v>2.46</v>
      </c>
      <c r="R73" s="197">
        <v>10.41</v>
      </c>
      <c r="S73" s="197">
        <v>6.48</v>
      </c>
      <c r="T73" s="197">
        <v>0</v>
      </c>
      <c r="U73" s="197">
        <v>282.72000000000003</v>
      </c>
      <c r="V73" s="197">
        <v>5.09</v>
      </c>
      <c r="W73" s="197">
        <v>11.11</v>
      </c>
      <c r="X73" s="197">
        <v>24.15</v>
      </c>
      <c r="Y73" s="197">
        <v>0</v>
      </c>
      <c r="Z73">
        <v>0</v>
      </c>
      <c r="AA73" s="197">
        <v>8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0</v>
      </c>
      <c r="AH73" s="197">
        <v>0</v>
      </c>
      <c r="AI73" s="197">
        <v>53.28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62.13</v>
      </c>
      <c r="AQ73" s="197">
        <v>18.829999999999998</v>
      </c>
      <c r="AR73" s="197">
        <v>0.28999999999999998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79.349999999999994</v>
      </c>
      <c r="L74" s="197">
        <v>63.06</v>
      </c>
      <c r="M74" s="197">
        <v>0</v>
      </c>
      <c r="N74" s="197">
        <v>13.92</v>
      </c>
      <c r="O74" s="197">
        <v>48.71</v>
      </c>
      <c r="P74" s="197">
        <v>49.59</v>
      </c>
      <c r="Q74" s="197">
        <v>2.46</v>
      </c>
      <c r="R74" s="197">
        <v>10.41</v>
      </c>
      <c r="S74" s="197">
        <v>6.48</v>
      </c>
      <c r="T74" s="197">
        <v>0</v>
      </c>
      <c r="U74" s="197">
        <v>282.72000000000003</v>
      </c>
      <c r="V74" s="197">
        <v>5.09</v>
      </c>
      <c r="W74" s="197">
        <v>11.11</v>
      </c>
      <c r="X74" s="197">
        <v>24.15</v>
      </c>
      <c r="Y74" s="197">
        <v>0</v>
      </c>
      <c r="Z74">
        <v>0</v>
      </c>
      <c r="AA74" s="197">
        <v>8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0</v>
      </c>
      <c r="AH74" s="197">
        <v>0</v>
      </c>
      <c r="AI74" s="197">
        <v>53.28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62.13</v>
      </c>
      <c r="AQ74" s="197">
        <v>18.829999999999998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79.349999999999994</v>
      </c>
      <c r="L75" s="197">
        <v>63.06</v>
      </c>
      <c r="M75" s="197">
        <v>0</v>
      </c>
      <c r="N75" s="197">
        <v>13.92</v>
      </c>
      <c r="O75" s="197">
        <v>48.71</v>
      </c>
      <c r="P75" s="197">
        <v>49.59</v>
      </c>
      <c r="Q75" s="197">
        <v>2.46</v>
      </c>
      <c r="R75" s="197">
        <v>10.41</v>
      </c>
      <c r="S75" s="197">
        <v>6.48</v>
      </c>
      <c r="T75" s="197">
        <v>0</v>
      </c>
      <c r="U75" s="197">
        <v>282.72000000000003</v>
      </c>
      <c r="V75" s="197">
        <v>5.09</v>
      </c>
      <c r="W75" s="197">
        <v>11.11</v>
      </c>
      <c r="X75" s="197">
        <v>24.15</v>
      </c>
      <c r="Y75" s="197">
        <v>0</v>
      </c>
      <c r="Z75">
        <v>0</v>
      </c>
      <c r="AA75" s="197">
        <v>8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0</v>
      </c>
      <c r="AH75" s="197">
        <v>0</v>
      </c>
      <c r="AI75" s="197">
        <v>54.14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62.13</v>
      </c>
      <c r="AQ75" s="197">
        <v>18.829999999999998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79.349999999999994</v>
      </c>
      <c r="L76" s="197">
        <v>63.06</v>
      </c>
      <c r="M76" s="197">
        <v>0</v>
      </c>
      <c r="N76" s="197">
        <v>13.92</v>
      </c>
      <c r="O76" s="197">
        <v>48.71</v>
      </c>
      <c r="P76" s="197">
        <v>49.59</v>
      </c>
      <c r="Q76" s="197">
        <v>2.46</v>
      </c>
      <c r="R76" s="197">
        <v>10.41</v>
      </c>
      <c r="S76" s="197">
        <v>6.48</v>
      </c>
      <c r="T76" s="197">
        <v>0</v>
      </c>
      <c r="U76" s="197">
        <v>282.72000000000003</v>
      </c>
      <c r="V76" s="197">
        <v>5.09</v>
      </c>
      <c r="W76" s="197">
        <v>11.11</v>
      </c>
      <c r="X76" s="197">
        <v>24.15</v>
      </c>
      <c r="Y76" s="197">
        <v>0</v>
      </c>
      <c r="Z76">
        <v>0</v>
      </c>
      <c r="AA76" s="197">
        <v>8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0</v>
      </c>
      <c r="AH76" s="197">
        <v>0</v>
      </c>
      <c r="AI76" s="197">
        <v>54.14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62.13</v>
      </c>
      <c r="AQ76" s="197">
        <v>18.829999999999998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79.349999999999994</v>
      </c>
      <c r="L77" s="197">
        <v>63.06</v>
      </c>
      <c r="M77" s="197">
        <v>0</v>
      </c>
      <c r="N77" s="197">
        <v>13.92</v>
      </c>
      <c r="O77" s="197">
        <v>48.71</v>
      </c>
      <c r="P77" s="197">
        <v>49.59</v>
      </c>
      <c r="Q77" s="197">
        <v>2.46</v>
      </c>
      <c r="R77" s="197">
        <v>10.41</v>
      </c>
      <c r="S77" s="197">
        <v>6.48</v>
      </c>
      <c r="T77" s="197">
        <v>0</v>
      </c>
      <c r="U77" s="197">
        <v>282.72000000000003</v>
      </c>
      <c r="V77" s="197">
        <v>5.09</v>
      </c>
      <c r="W77" s="197">
        <v>11.11</v>
      </c>
      <c r="X77" s="197">
        <v>24.15</v>
      </c>
      <c r="Y77" s="197">
        <v>0</v>
      </c>
      <c r="Z77">
        <v>0</v>
      </c>
      <c r="AA77" s="197">
        <v>8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0</v>
      </c>
      <c r="AH77" s="197">
        <v>0</v>
      </c>
      <c r="AI77" s="197">
        <v>54.14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62.13</v>
      </c>
      <c r="AQ77" s="197">
        <v>18.829999999999998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79.349999999999994</v>
      </c>
      <c r="L78" s="197">
        <v>63.06</v>
      </c>
      <c r="M78" s="197">
        <v>0</v>
      </c>
      <c r="N78" s="197">
        <v>13.92</v>
      </c>
      <c r="O78" s="197">
        <v>48.71</v>
      </c>
      <c r="P78" s="197">
        <v>49.59</v>
      </c>
      <c r="Q78" s="197">
        <v>2.46</v>
      </c>
      <c r="R78" s="197">
        <v>10.41</v>
      </c>
      <c r="S78" s="197">
        <v>6.48</v>
      </c>
      <c r="T78" s="197">
        <v>0</v>
      </c>
      <c r="U78" s="197">
        <v>282.72000000000003</v>
      </c>
      <c r="V78" s="197">
        <v>5.09</v>
      </c>
      <c r="W78" s="197">
        <v>11.11</v>
      </c>
      <c r="X78" s="197">
        <v>24.15</v>
      </c>
      <c r="Y78" s="197">
        <v>0</v>
      </c>
      <c r="Z78">
        <v>0</v>
      </c>
      <c r="AA78" s="197">
        <v>8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0</v>
      </c>
      <c r="AH78" s="197">
        <v>0</v>
      </c>
      <c r="AI78" s="197">
        <v>54.14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62.13</v>
      </c>
      <c r="AQ78" s="197">
        <v>18.829999999999998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79.349999999999994</v>
      </c>
      <c r="L79" s="197">
        <v>63.06</v>
      </c>
      <c r="M79" s="197">
        <v>0</v>
      </c>
      <c r="N79" s="197">
        <v>13.92</v>
      </c>
      <c r="O79" s="197">
        <v>48.71</v>
      </c>
      <c r="P79" s="197">
        <v>49.59</v>
      </c>
      <c r="Q79" s="197">
        <v>2.46</v>
      </c>
      <c r="R79" s="197">
        <v>10.41</v>
      </c>
      <c r="S79" s="197">
        <v>6.48</v>
      </c>
      <c r="T79" s="197">
        <v>0</v>
      </c>
      <c r="U79" s="197">
        <v>282.70999999999998</v>
      </c>
      <c r="V79" s="197">
        <v>5.09</v>
      </c>
      <c r="W79" s="197">
        <v>11.11</v>
      </c>
      <c r="X79" s="197">
        <v>24.15</v>
      </c>
      <c r="Y79" s="197">
        <v>0</v>
      </c>
      <c r="Z79">
        <v>0</v>
      </c>
      <c r="AA79" s="197">
        <v>8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0</v>
      </c>
      <c r="AH79" s="197">
        <v>0</v>
      </c>
      <c r="AI79" s="197">
        <v>54.14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62.13</v>
      </c>
      <c r="AQ79" s="197">
        <v>18.829999999999998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79.349999999999994</v>
      </c>
      <c r="L80" s="197">
        <v>63.06</v>
      </c>
      <c r="M80" s="197">
        <v>0</v>
      </c>
      <c r="N80" s="197">
        <v>13.92</v>
      </c>
      <c r="O80" s="197">
        <v>48.71</v>
      </c>
      <c r="P80" s="197">
        <v>49.59</v>
      </c>
      <c r="Q80" s="197">
        <v>2.46</v>
      </c>
      <c r="R80" s="197">
        <v>10.41</v>
      </c>
      <c r="S80" s="197">
        <v>6.48</v>
      </c>
      <c r="T80" s="197">
        <v>0</v>
      </c>
      <c r="U80" s="197">
        <v>282.70999999999998</v>
      </c>
      <c r="V80" s="197">
        <v>5.09</v>
      </c>
      <c r="W80" s="197">
        <v>11.11</v>
      </c>
      <c r="X80" s="197">
        <v>24.15</v>
      </c>
      <c r="Y80" s="197">
        <v>0</v>
      </c>
      <c r="Z80">
        <v>0</v>
      </c>
      <c r="AA80" s="197">
        <v>8.34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0</v>
      </c>
      <c r="AH80" s="197">
        <v>0</v>
      </c>
      <c r="AI80" s="197">
        <v>55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62.13</v>
      </c>
      <c r="AQ80" s="197">
        <v>18.829999999999998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79.349999999999994</v>
      </c>
      <c r="L81" s="197">
        <v>63.06</v>
      </c>
      <c r="M81" s="197">
        <v>0</v>
      </c>
      <c r="N81" s="197">
        <v>13.92</v>
      </c>
      <c r="O81" s="197">
        <v>48.71</v>
      </c>
      <c r="P81" s="197">
        <v>49.59</v>
      </c>
      <c r="Q81" s="197">
        <v>3.01</v>
      </c>
      <c r="R81" s="197">
        <v>10.41</v>
      </c>
      <c r="S81" s="197">
        <v>6.48</v>
      </c>
      <c r="T81" s="197">
        <v>0</v>
      </c>
      <c r="U81" s="197">
        <v>282.70999999999998</v>
      </c>
      <c r="V81" s="197">
        <v>5.09</v>
      </c>
      <c r="W81" s="197">
        <v>11.11</v>
      </c>
      <c r="X81" s="197">
        <v>24.15</v>
      </c>
      <c r="Y81" s="197">
        <v>0</v>
      </c>
      <c r="Z81">
        <v>0</v>
      </c>
      <c r="AA81" s="197">
        <v>8.34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0</v>
      </c>
      <c r="AH81" s="197">
        <v>0</v>
      </c>
      <c r="AI81" s="197">
        <v>55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62.13</v>
      </c>
      <c r="AQ81" s="197">
        <v>18.829999999999998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79.349999999999994</v>
      </c>
      <c r="L82" s="197">
        <v>30.84</v>
      </c>
      <c r="M82" s="197">
        <v>0</v>
      </c>
      <c r="N82" s="197">
        <v>13.92</v>
      </c>
      <c r="O82" s="197">
        <v>48.71</v>
      </c>
      <c r="P82" s="197">
        <v>49.59</v>
      </c>
      <c r="Q82" s="197">
        <v>2.54</v>
      </c>
      <c r="R82" s="197">
        <v>10.41</v>
      </c>
      <c r="S82" s="197">
        <v>1.87</v>
      </c>
      <c r="T82" s="197">
        <v>0</v>
      </c>
      <c r="U82" s="197">
        <v>282.70999999999998</v>
      </c>
      <c r="V82" s="197">
        <v>5.09</v>
      </c>
      <c r="W82" s="197">
        <v>11.11</v>
      </c>
      <c r="X82" s="197">
        <v>24.15</v>
      </c>
      <c r="Y82" s="197">
        <v>0</v>
      </c>
      <c r="Z82">
        <v>0</v>
      </c>
      <c r="AA82" s="197">
        <v>8.34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0</v>
      </c>
      <c r="AH82" s="197">
        <v>0</v>
      </c>
      <c r="AI82" s="197">
        <v>55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62.13</v>
      </c>
      <c r="AQ82" s="197">
        <v>18.829999999999998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79.349999999999994</v>
      </c>
      <c r="L83" s="197">
        <v>30.84</v>
      </c>
      <c r="M83" s="197">
        <v>0</v>
      </c>
      <c r="N83" s="197">
        <v>13.92</v>
      </c>
      <c r="O83" s="197">
        <v>48.71</v>
      </c>
      <c r="P83" s="197">
        <v>49.59</v>
      </c>
      <c r="Q83" s="197">
        <v>0.91</v>
      </c>
      <c r="R83" s="197">
        <v>10.41</v>
      </c>
      <c r="S83" s="197">
        <v>1.87</v>
      </c>
      <c r="T83" s="197">
        <v>0</v>
      </c>
      <c r="U83" s="197">
        <v>282.70999999999998</v>
      </c>
      <c r="V83" s="197">
        <v>5.09</v>
      </c>
      <c r="W83" s="197">
        <v>11.11</v>
      </c>
      <c r="X83" s="197">
        <v>24.15</v>
      </c>
      <c r="Y83" s="197">
        <v>0</v>
      </c>
      <c r="Z83">
        <v>0</v>
      </c>
      <c r="AA83" s="197">
        <v>8.34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0</v>
      </c>
      <c r="AH83" s="197">
        <v>0</v>
      </c>
      <c r="AI83" s="197">
        <v>55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62.13</v>
      </c>
      <c r="AQ83" s="197">
        <v>18.829999999999998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79.349999999999994</v>
      </c>
      <c r="L84" s="197">
        <v>30.84</v>
      </c>
      <c r="M84" s="197">
        <v>0</v>
      </c>
      <c r="N84" s="197">
        <v>13.92</v>
      </c>
      <c r="O84" s="197">
        <v>48.71</v>
      </c>
      <c r="P84" s="197">
        <v>49.59</v>
      </c>
      <c r="Q84" s="197">
        <v>0.91</v>
      </c>
      <c r="R84" s="197">
        <v>10.41</v>
      </c>
      <c r="S84" s="197">
        <v>1.87</v>
      </c>
      <c r="T84" s="197">
        <v>0</v>
      </c>
      <c r="U84" s="197">
        <v>282.70999999999998</v>
      </c>
      <c r="V84" s="197">
        <v>5.09</v>
      </c>
      <c r="W84" s="197">
        <v>11.11</v>
      </c>
      <c r="X84" s="197">
        <v>24.15</v>
      </c>
      <c r="Y84" s="197">
        <v>0</v>
      </c>
      <c r="Z84">
        <v>0</v>
      </c>
      <c r="AA84" s="197">
        <v>8.34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0</v>
      </c>
      <c r="AH84" s="197">
        <v>0</v>
      </c>
      <c r="AI84" s="197">
        <v>55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62.13</v>
      </c>
      <c r="AQ84" s="197">
        <v>18.829999999999998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79.349999999999994</v>
      </c>
      <c r="L85" s="197">
        <v>30.84</v>
      </c>
      <c r="M85" s="197">
        <v>0</v>
      </c>
      <c r="N85" s="197">
        <v>13.92</v>
      </c>
      <c r="O85" s="197">
        <v>48.71</v>
      </c>
      <c r="P85" s="197">
        <v>49.59</v>
      </c>
      <c r="Q85" s="197">
        <v>0.91</v>
      </c>
      <c r="R85" s="197">
        <v>10.41</v>
      </c>
      <c r="S85" s="197">
        <v>1.87</v>
      </c>
      <c r="T85" s="197">
        <v>0</v>
      </c>
      <c r="U85" s="197">
        <v>282.70999999999998</v>
      </c>
      <c r="V85" s="197">
        <v>5.09</v>
      </c>
      <c r="W85" s="197">
        <v>11.11</v>
      </c>
      <c r="X85" s="197">
        <v>24.15</v>
      </c>
      <c r="Y85" s="197">
        <v>0</v>
      </c>
      <c r="Z85">
        <v>0</v>
      </c>
      <c r="AA85" s="197">
        <v>8.34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0</v>
      </c>
      <c r="AH85" s="197">
        <v>0</v>
      </c>
      <c r="AI85" s="197">
        <v>55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65.150000000000006</v>
      </c>
      <c r="AQ85" s="197">
        <v>18.829999999999998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79.349999999999994</v>
      </c>
      <c r="L86" s="197">
        <v>30.84</v>
      </c>
      <c r="M86" s="197">
        <v>0</v>
      </c>
      <c r="N86" s="197">
        <v>13.92</v>
      </c>
      <c r="O86" s="197">
        <v>48.71</v>
      </c>
      <c r="P86" s="197">
        <v>49.59</v>
      </c>
      <c r="Q86" s="197">
        <v>0.91</v>
      </c>
      <c r="R86" s="197">
        <v>10.41</v>
      </c>
      <c r="S86" s="197">
        <v>1.87</v>
      </c>
      <c r="T86" s="197">
        <v>0</v>
      </c>
      <c r="U86" s="197">
        <v>282.70999999999998</v>
      </c>
      <c r="V86" s="197">
        <v>5.09</v>
      </c>
      <c r="W86" s="197">
        <v>11.11</v>
      </c>
      <c r="X86" s="197">
        <v>24.15</v>
      </c>
      <c r="Y86" s="197">
        <v>0</v>
      </c>
      <c r="Z86">
        <v>0</v>
      </c>
      <c r="AA86" s="197">
        <v>8.34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0</v>
      </c>
      <c r="AH86" s="197">
        <v>0</v>
      </c>
      <c r="AI86" s="197">
        <v>55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65.150000000000006</v>
      </c>
      <c r="AQ86" s="197">
        <v>18.829999999999998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79.349999999999994</v>
      </c>
      <c r="L87" s="197">
        <v>30.84</v>
      </c>
      <c r="M87" s="197">
        <v>0</v>
      </c>
      <c r="N87" s="197">
        <v>13.92</v>
      </c>
      <c r="O87" s="197">
        <v>48.71</v>
      </c>
      <c r="P87" s="197">
        <v>49.59</v>
      </c>
      <c r="Q87" s="197">
        <v>0.91</v>
      </c>
      <c r="R87" s="197">
        <v>10.41</v>
      </c>
      <c r="S87" s="197">
        <v>1.87</v>
      </c>
      <c r="T87" s="197">
        <v>0</v>
      </c>
      <c r="U87" s="197">
        <v>282.70999999999998</v>
      </c>
      <c r="V87" s="197">
        <v>5.09</v>
      </c>
      <c r="W87" s="197">
        <v>11.11</v>
      </c>
      <c r="X87" s="197">
        <v>24.15</v>
      </c>
      <c r="Y87" s="197">
        <v>0</v>
      </c>
      <c r="Z87">
        <v>0</v>
      </c>
      <c r="AA87" s="197">
        <v>8.34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0</v>
      </c>
      <c r="AH87" s="197">
        <v>0</v>
      </c>
      <c r="AI87" s="197">
        <v>48.59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65.150000000000006</v>
      </c>
      <c r="AQ87" s="197">
        <v>18.829999999999998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79.349999999999994</v>
      </c>
      <c r="L88" s="197">
        <v>30.84</v>
      </c>
      <c r="M88" s="197">
        <v>0</v>
      </c>
      <c r="N88" s="197">
        <v>13.92</v>
      </c>
      <c r="O88" s="197">
        <v>48.71</v>
      </c>
      <c r="P88" s="197">
        <v>49.59</v>
      </c>
      <c r="Q88" s="197">
        <v>0.91</v>
      </c>
      <c r="R88" s="197">
        <v>10.41</v>
      </c>
      <c r="S88" s="197">
        <v>1.87</v>
      </c>
      <c r="T88" s="197">
        <v>0</v>
      </c>
      <c r="U88" s="197">
        <v>282.70999999999998</v>
      </c>
      <c r="V88" s="197">
        <v>5.09</v>
      </c>
      <c r="W88" s="197">
        <v>11.11</v>
      </c>
      <c r="X88" s="197">
        <v>24.15</v>
      </c>
      <c r="Y88" s="197">
        <v>0</v>
      </c>
      <c r="Z88">
        <v>0</v>
      </c>
      <c r="AA88" s="197">
        <v>8.34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0</v>
      </c>
      <c r="AH88" s="197">
        <v>0</v>
      </c>
      <c r="AI88" s="197">
        <v>48.59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65.150000000000006</v>
      </c>
      <c r="AQ88" s="197">
        <v>18.829999999999998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53.27</v>
      </c>
      <c r="L89" s="197">
        <v>30.84</v>
      </c>
      <c r="M89" s="197">
        <v>0</v>
      </c>
      <c r="N89" s="197">
        <v>13.92</v>
      </c>
      <c r="O89" s="197">
        <v>48.71</v>
      </c>
      <c r="P89" s="197">
        <v>49.59</v>
      </c>
      <c r="Q89" s="197">
        <v>0.91</v>
      </c>
      <c r="R89" s="197">
        <v>5.34</v>
      </c>
      <c r="S89" s="197">
        <v>1.87</v>
      </c>
      <c r="T89" s="197">
        <v>0</v>
      </c>
      <c r="U89" s="197">
        <v>282.70999999999998</v>
      </c>
      <c r="V89" s="197">
        <v>5.09</v>
      </c>
      <c r="W89" s="197">
        <v>11.11</v>
      </c>
      <c r="X89" s="197">
        <v>24.15</v>
      </c>
      <c r="Y89" s="197">
        <v>0</v>
      </c>
      <c r="Z89">
        <v>0</v>
      </c>
      <c r="AA89" s="197">
        <v>8.34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0</v>
      </c>
      <c r="AH89" s="197">
        <v>0</v>
      </c>
      <c r="AI89" s="197">
        <v>48.59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65.150000000000006</v>
      </c>
      <c r="AQ89" s="197">
        <v>18.829999999999998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53.17</v>
      </c>
      <c r="L90" s="197">
        <v>30.84</v>
      </c>
      <c r="M90" s="197">
        <v>0</v>
      </c>
      <c r="N90" s="197">
        <v>13.92</v>
      </c>
      <c r="O90" s="197">
        <v>48.71</v>
      </c>
      <c r="P90" s="197">
        <v>49.59</v>
      </c>
      <c r="Q90" s="197">
        <v>0.91</v>
      </c>
      <c r="R90" s="197">
        <v>4.83</v>
      </c>
      <c r="S90" s="197">
        <v>1.87</v>
      </c>
      <c r="T90" s="197">
        <v>0</v>
      </c>
      <c r="U90" s="197">
        <v>282.70999999999998</v>
      </c>
      <c r="V90" s="197">
        <v>5.09</v>
      </c>
      <c r="W90" s="197">
        <v>11.11</v>
      </c>
      <c r="X90" s="197">
        <v>24.15</v>
      </c>
      <c r="Y90" s="197">
        <v>0</v>
      </c>
      <c r="Z90">
        <v>0</v>
      </c>
      <c r="AA90" s="197">
        <v>8.34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0</v>
      </c>
      <c r="AH90" s="197">
        <v>0</v>
      </c>
      <c r="AI90" s="197">
        <v>48.59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65.150000000000006</v>
      </c>
      <c r="AQ90" s="197">
        <v>18.829999999999998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58.01</v>
      </c>
      <c r="L91" s="197">
        <v>63.06</v>
      </c>
      <c r="M91" s="197">
        <v>0</v>
      </c>
      <c r="N91" s="197">
        <v>13.92</v>
      </c>
      <c r="O91" s="197">
        <v>48.71</v>
      </c>
      <c r="P91" s="197">
        <v>49.59</v>
      </c>
      <c r="Q91" s="197">
        <v>0.91</v>
      </c>
      <c r="R91" s="197">
        <v>4.83</v>
      </c>
      <c r="S91" s="197">
        <v>1.87</v>
      </c>
      <c r="T91" s="197">
        <v>0</v>
      </c>
      <c r="U91" s="197">
        <v>282.70999999999998</v>
      </c>
      <c r="V91" s="197">
        <v>5.09</v>
      </c>
      <c r="W91" s="197">
        <v>11.11</v>
      </c>
      <c r="X91" s="197">
        <v>24.15</v>
      </c>
      <c r="Y91" s="197">
        <v>0</v>
      </c>
      <c r="Z91">
        <v>0</v>
      </c>
      <c r="AA91" s="197">
        <v>8.34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0</v>
      </c>
      <c r="AH91" s="197">
        <v>0</v>
      </c>
      <c r="AI91" s="197">
        <v>48.59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65.150000000000006</v>
      </c>
      <c r="AQ91" s="197">
        <v>18.829999999999998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79.349999999999994</v>
      </c>
      <c r="L92" s="197">
        <v>63.06</v>
      </c>
      <c r="M92" s="197">
        <v>0</v>
      </c>
      <c r="N92" s="197">
        <v>13.92</v>
      </c>
      <c r="O92" s="197">
        <v>48.71</v>
      </c>
      <c r="P92" s="197">
        <v>49.59</v>
      </c>
      <c r="Q92" s="197">
        <v>0.91</v>
      </c>
      <c r="R92" s="197">
        <v>4.83</v>
      </c>
      <c r="S92" s="197">
        <v>1.87</v>
      </c>
      <c r="T92" s="197">
        <v>0</v>
      </c>
      <c r="U92" s="197">
        <v>282.70999999999998</v>
      </c>
      <c r="V92" s="197">
        <v>5.09</v>
      </c>
      <c r="W92" s="197">
        <v>11.11</v>
      </c>
      <c r="X92" s="197">
        <v>24.15</v>
      </c>
      <c r="Y92" s="197">
        <v>0</v>
      </c>
      <c r="Z92">
        <v>0</v>
      </c>
      <c r="AA92" s="197">
        <v>8.58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0</v>
      </c>
      <c r="AH92" s="197">
        <v>0</v>
      </c>
      <c r="AI92" s="197">
        <v>48.59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65.150000000000006</v>
      </c>
      <c r="AQ92" s="197">
        <v>18.829999999999998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79.36</v>
      </c>
      <c r="L93" s="197">
        <v>63.06</v>
      </c>
      <c r="M93" s="197">
        <v>0</v>
      </c>
      <c r="N93" s="197">
        <v>13.92</v>
      </c>
      <c r="O93" s="197">
        <v>48.71</v>
      </c>
      <c r="P93" s="197">
        <v>49.59</v>
      </c>
      <c r="Q93" s="197">
        <v>0.91</v>
      </c>
      <c r="R93" s="197">
        <v>10.41</v>
      </c>
      <c r="S93" s="197">
        <v>1.87</v>
      </c>
      <c r="T93" s="197">
        <v>0</v>
      </c>
      <c r="U93" s="197">
        <v>282.70999999999998</v>
      </c>
      <c r="V93" s="197">
        <v>5.27</v>
      </c>
      <c r="W93" s="197">
        <v>11.11</v>
      </c>
      <c r="X93" s="197">
        <v>24.15</v>
      </c>
      <c r="Y93" s="197">
        <v>0</v>
      </c>
      <c r="Z93">
        <v>0</v>
      </c>
      <c r="AA93" s="197">
        <v>8.58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0</v>
      </c>
      <c r="AH93" s="197">
        <v>0</v>
      </c>
      <c r="AI93" s="197">
        <v>48.59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65.150000000000006</v>
      </c>
      <c r="AQ93" s="197">
        <v>18.829999999999998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79.36</v>
      </c>
      <c r="L94" s="197">
        <v>63.06</v>
      </c>
      <c r="M94" s="197">
        <v>0</v>
      </c>
      <c r="N94" s="197">
        <v>13.92</v>
      </c>
      <c r="O94" s="197">
        <v>48.71</v>
      </c>
      <c r="P94" s="197">
        <v>49.59</v>
      </c>
      <c r="Q94" s="197">
        <v>0.91</v>
      </c>
      <c r="R94" s="197">
        <v>10.41</v>
      </c>
      <c r="S94" s="197">
        <v>1.87</v>
      </c>
      <c r="T94" s="197">
        <v>0</v>
      </c>
      <c r="U94" s="197">
        <v>282.70999999999998</v>
      </c>
      <c r="V94" s="197">
        <v>5.27</v>
      </c>
      <c r="W94" s="197">
        <v>11.11</v>
      </c>
      <c r="X94" s="197">
        <v>24.15</v>
      </c>
      <c r="Y94" s="197">
        <v>0</v>
      </c>
      <c r="Z94">
        <v>0</v>
      </c>
      <c r="AA94" s="197">
        <v>8.58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0</v>
      </c>
      <c r="AH94" s="197">
        <v>0</v>
      </c>
      <c r="AI94" s="197">
        <v>48.59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65.150000000000006</v>
      </c>
      <c r="AQ94" s="197">
        <v>18.829999999999998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79.36</v>
      </c>
      <c r="L95" s="197">
        <v>63.06</v>
      </c>
      <c r="M95" s="197">
        <v>0</v>
      </c>
      <c r="N95" s="197">
        <v>13.92</v>
      </c>
      <c r="O95" s="197">
        <v>48.71</v>
      </c>
      <c r="P95" s="197">
        <v>49.59</v>
      </c>
      <c r="Q95" s="197">
        <v>0.91</v>
      </c>
      <c r="R95" s="197">
        <v>10.41</v>
      </c>
      <c r="S95" s="197">
        <v>1.87</v>
      </c>
      <c r="T95" s="197">
        <v>0</v>
      </c>
      <c r="U95" s="197">
        <v>282.70999999999998</v>
      </c>
      <c r="V95" s="197">
        <v>5.27</v>
      </c>
      <c r="W95" s="197">
        <v>11.11</v>
      </c>
      <c r="X95" s="197">
        <v>24.15</v>
      </c>
      <c r="Y95" s="197">
        <v>0</v>
      </c>
      <c r="Z95">
        <v>0</v>
      </c>
      <c r="AA95" s="197">
        <v>8.58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0</v>
      </c>
      <c r="AH95" s="197">
        <v>0</v>
      </c>
      <c r="AI95" s="197">
        <v>48.59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65.150000000000006</v>
      </c>
      <c r="AQ95" s="197">
        <v>18.829999999999998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79.36</v>
      </c>
      <c r="L96" s="197">
        <v>63.06</v>
      </c>
      <c r="M96" s="197">
        <v>0</v>
      </c>
      <c r="N96" s="197">
        <v>13.92</v>
      </c>
      <c r="O96" s="197">
        <v>48.71</v>
      </c>
      <c r="P96" s="197">
        <v>49.59</v>
      </c>
      <c r="Q96" s="197">
        <v>0.91</v>
      </c>
      <c r="R96" s="197">
        <v>10.41</v>
      </c>
      <c r="S96" s="197">
        <v>1.87</v>
      </c>
      <c r="T96" s="197">
        <v>0</v>
      </c>
      <c r="U96" s="197">
        <v>282.70999999999998</v>
      </c>
      <c r="V96" s="197">
        <v>5.27</v>
      </c>
      <c r="W96" s="197">
        <v>11.11</v>
      </c>
      <c r="X96" s="197">
        <v>24.15</v>
      </c>
      <c r="Y96" s="197">
        <v>0</v>
      </c>
      <c r="Z96">
        <v>0</v>
      </c>
      <c r="AA96" s="197">
        <v>8.58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0</v>
      </c>
      <c r="AH96" s="197">
        <v>0</v>
      </c>
      <c r="AI96" s="197">
        <v>48.59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65.150000000000006</v>
      </c>
      <c r="AQ96" s="197">
        <v>18.829999999999998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79.36</v>
      </c>
      <c r="L97" s="197">
        <v>63.06</v>
      </c>
      <c r="M97" s="197">
        <v>0</v>
      </c>
      <c r="N97" s="197">
        <v>13.92</v>
      </c>
      <c r="O97" s="197">
        <v>48.71</v>
      </c>
      <c r="P97" s="197">
        <v>49.59</v>
      </c>
      <c r="Q97" s="197">
        <v>2.4500000000000002</v>
      </c>
      <c r="R97" s="197">
        <v>10.41</v>
      </c>
      <c r="S97" s="197">
        <v>6.48</v>
      </c>
      <c r="T97" s="197">
        <v>0</v>
      </c>
      <c r="U97" s="197">
        <v>282.70999999999998</v>
      </c>
      <c r="V97" s="197">
        <v>5.27</v>
      </c>
      <c r="W97" s="197">
        <v>11.11</v>
      </c>
      <c r="X97" s="197">
        <v>24.15</v>
      </c>
      <c r="Y97" s="197">
        <v>0</v>
      </c>
      <c r="Z97">
        <v>0</v>
      </c>
      <c r="AA97" s="197">
        <v>8.58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0</v>
      </c>
      <c r="AH97" s="197">
        <v>0</v>
      </c>
      <c r="AI97" s="197">
        <v>55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65.150000000000006</v>
      </c>
      <c r="AQ97" s="197">
        <v>18.829999999999998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79.36</v>
      </c>
      <c r="L98" s="197">
        <v>63.06</v>
      </c>
      <c r="M98" s="197">
        <v>0</v>
      </c>
      <c r="N98" s="197">
        <v>13.92</v>
      </c>
      <c r="O98" s="197">
        <v>48.71</v>
      </c>
      <c r="P98" s="197">
        <v>49.59</v>
      </c>
      <c r="Q98" s="197">
        <v>2.46</v>
      </c>
      <c r="R98" s="197">
        <v>10.41</v>
      </c>
      <c r="S98" s="197">
        <v>6.48</v>
      </c>
      <c r="T98" s="197">
        <v>0</v>
      </c>
      <c r="U98" s="197">
        <v>282.70999999999998</v>
      </c>
      <c r="V98" s="197">
        <v>5.27</v>
      </c>
      <c r="W98" s="197">
        <v>11.11</v>
      </c>
      <c r="X98" s="197">
        <v>24.15</v>
      </c>
      <c r="Y98" s="197">
        <v>0</v>
      </c>
      <c r="Z98">
        <v>0</v>
      </c>
      <c r="AA98" s="197">
        <v>8.58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0</v>
      </c>
      <c r="AH98" s="197">
        <v>0</v>
      </c>
      <c r="AI98" s="197">
        <v>55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65.150000000000006</v>
      </c>
      <c r="AQ98" s="197">
        <v>18.829999999999998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1.5050200000000007</v>
      </c>
      <c r="L99">
        <f t="shared" si="0"/>
        <v>0.99218500000000065</v>
      </c>
      <c r="M99">
        <f t="shared" si="0"/>
        <v>0</v>
      </c>
      <c r="N99">
        <f t="shared" si="0"/>
        <v>0.3340800000000001</v>
      </c>
      <c r="O99">
        <f t="shared" si="0"/>
        <v>1.1690400000000007</v>
      </c>
      <c r="P99">
        <f t="shared" si="0"/>
        <v>1.1721975000000018</v>
      </c>
      <c r="Q99">
        <f t="shared" si="0"/>
        <v>3.1059999999999949E-2</v>
      </c>
      <c r="R99">
        <f t="shared" si="0"/>
        <v>0.16214000000000012</v>
      </c>
      <c r="S99">
        <f t="shared" si="0"/>
        <v>6.9962500000000025E-2</v>
      </c>
      <c r="T99">
        <f t="shared" si="0"/>
        <v>0</v>
      </c>
      <c r="U99">
        <f t="shared" si="0"/>
        <v>6.758002499999999</v>
      </c>
      <c r="V99">
        <f t="shared" si="0"/>
        <v>9.570749999999989E-2</v>
      </c>
      <c r="W99">
        <f t="shared" si="0"/>
        <v>0.25235500000000022</v>
      </c>
      <c r="X99">
        <f t="shared" si="0"/>
        <v>0.579600000000001</v>
      </c>
      <c r="Y99">
        <f t="shared" si="0"/>
        <v>0</v>
      </c>
      <c r="Z99">
        <f t="shared" si="0"/>
        <v>0</v>
      </c>
      <c r="AA99">
        <f t="shared" si="0"/>
        <v>0.1995550000000002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1.1790775000000013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1.4122075000000001</v>
      </c>
      <c r="AQ99">
        <f t="shared" si="0"/>
        <v>0.42416999999999938</v>
      </c>
      <c r="AR99">
        <f t="shared" si="0"/>
        <v>0.26009499999999985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4.5199999999999996</v>
      </c>
      <c r="L3" s="197">
        <v>493.07</v>
      </c>
      <c r="M3" s="197">
        <v>27.01</v>
      </c>
      <c r="N3" s="197">
        <v>16.82</v>
      </c>
      <c r="O3" s="197">
        <v>0</v>
      </c>
      <c r="P3" s="197">
        <v>30.69</v>
      </c>
      <c r="Q3" s="197">
        <v>0</v>
      </c>
      <c r="R3" s="197">
        <v>12.58</v>
      </c>
      <c r="S3" s="197">
        <v>2.23</v>
      </c>
      <c r="T3" s="197">
        <v>0</v>
      </c>
      <c r="U3" s="197">
        <v>61.56</v>
      </c>
      <c r="V3" s="197">
        <v>6.15</v>
      </c>
      <c r="W3" s="197">
        <v>13.41</v>
      </c>
      <c r="X3" s="197">
        <v>29.17</v>
      </c>
      <c r="Y3" s="197">
        <v>0</v>
      </c>
      <c r="Z3">
        <v>0</v>
      </c>
      <c r="AA3" s="197">
        <v>11.2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0</v>
      </c>
      <c r="AH3" s="197">
        <v>0</v>
      </c>
      <c r="AI3" s="197">
        <v>58.71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68.28</v>
      </c>
      <c r="AQ3" s="197">
        <v>22.75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4.5199999999999996</v>
      </c>
      <c r="L4" s="197">
        <v>425.39</v>
      </c>
      <c r="M4" s="197">
        <v>27.29</v>
      </c>
      <c r="N4" s="197">
        <v>16.82</v>
      </c>
      <c r="O4" s="197">
        <v>0</v>
      </c>
      <c r="P4" s="197">
        <v>30.69</v>
      </c>
      <c r="Q4" s="197">
        <v>0</v>
      </c>
      <c r="R4" s="197">
        <v>12.58</v>
      </c>
      <c r="S4" s="197">
        <v>0</v>
      </c>
      <c r="T4" s="197">
        <v>0</v>
      </c>
      <c r="U4" s="197">
        <v>61.56</v>
      </c>
      <c r="V4" s="197">
        <v>6.15</v>
      </c>
      <c r="W4" s="197">
        <v>13.41</v>
      </c>
      <c r="X4" s="197">
        <v>29.17</v>
      </c>
      <c r="Y4" s="197">
        <v>0</v>
      </c>
      <c r="Z4">
        <v>0</v>
      </c>
      <c r="AA4" s="197">
        <v>11.2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0</v>
      </c>
      <c r="AH4" s="197">
        <v>0</v>
      </c>
      <c r="AI4" s="197">
        <v>58.71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68.28</v>
      </c>
      <c r="AQ4" s="197">
        <v>22.75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4.5199999999999996</v>
      </c>
      <c r="L5" s="197">
        <v>357.72</v>
      </c>
      <c r="M5" s="197">
        <v>27.29</v>
      </c>
      <c r="N5" s="197">
        <v>16.82</v>
      </c>
      <c r="O5" s="197">
        <v>0</v>
      </c>
      <c r="P5" s="197">
        <v>30.69</v>
      </c>
      <c r="Q5" s="197">
        <v>0</v>
      </c>
      <c r="R5" s="197">
        <v>12.58</v>
      </c>
      <c r="S5" s="197">
        <v>0</v>
      </c>
      <c r="T5" s="197">
        <v>0</v>
      </c>
      <c r="U5" s="197">
        <v>61.56</v>
      </c>
      <c r="V5" s="197">
        <v>6.15</v>
      </c>
      <c r="W5" s="197">
        <v>13.41</v>
      </c>
      <c r="X5" s="197">
        <v>29.17</v>
      </c>
      <c r="Y5" s="197">
        <v>0</v>
      </c>
      <c r="Z5">
        <v>0</v>
      </c>
      <c r="AA5" s="197">
        <v>11.2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0</v>
      </c>
      <c r="AH5" s="197">
        <v>0</v>
      </c>
      <c r="AI5" s="197">
        <v>58.71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68.28</v>
      </c>
      <c r="AQ5" s="197">
        <v>22.75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4.63</v>
      </c>
      <c r="L6" s="197">
        <v>307.45</v>
      </c>
      <c r="M6" s="197">
        <v>27.29</v>
      </c>
      <c r="N6" s="197">
        <v>16.82</v>
      </c>
      <c r="O6" s="197">
        <v>0</v>
      </c>
      <c r="P6" s="197">
        <v>30.69</v>
      </c>
      <c r="Q6" s="197">
        <v>0</v>
      </c>
      <c r="R6" s="197">
        <v>12.58</v>
      </c>
      <c r="S6" s="197">
        <v>0</v>
      </c>
      <c r="T6" s="197">
        <v>0</v>
      </c>
      <c r="U6" s="197">
        <v>61.56</v>
      </c>
      <c r="V6" s="197">
        <v>6.15</v>
      </c>
      <c r="W6" s="197">
        <v>13.41</v>
      </c>
      <c r="X6" s="197">
        <v>29.17</v>
      </c>
      <c r="Y6" s="197">
        <v>0</v>
      </c>
      <c r="Z6">
        <v>0</v>
      </c>
      <c r="AA6" s="197">
        <v>11.2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0</v>
      </c>
      <c r="AH6" s="197">
        <v>0</v>
      </c>
      <c r="AI6" s="197">
        <v>58.71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68.28</v>
      </c>
      <c r="AQ6" s="197">
        <v>22.75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4.5199999999999996</v>
      </c>
      <c r="L7" s="197">
        <v>307.45</v>
      </c>
      <c r="M7" s="197">
        <v>27.29</v>
      </c>
      <c r="N7" s="197">
        <v>16.82</v>
      </c>
      <c r="O7" s="197">
        <v>0</v>
      </c>
      <c r="P7" s="197">
        <v>30.69</v>
      </c>
      <c r="Q7" s="197">
        <v>0</v>
      </c>
      <c r="R7" s="197">
        <v>12.58</v>
      </c>
      <c r="S7" s="197">
        <v>0</v>
      </c>
      <c r="T7" s="197">
        <v>0</v>
      </c>
      <c r="U7" s="197">
        <v>61.56</v>
      </c>
      <c r="V7" s="197">
        <v>6.15</v>
      </c>
      <c r="W7" s="197">
        <v>13.41</v>
      </c>
      <c r="X7" s="197">
        <v>29.17</v>
      </c>
      <c r="Y7" s="197">
        <v>0</v>
      </c>
      <c r="Z7">
        <v>0</v>
      </c>
      <c r="AA7" s="197">
        <v>11.2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0</v>
      </c>
      <c r="AH7" s="197">
        <v>0</v>
      </c>
      <c r="AI7" s="197">
        <v>58.71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68.28</v>
      </c>
      <c r="AQ7" s="197">
        <v>22.75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4.5199999999999996</v>
      </c>
      <c r="L8" s="197">
        <v>307.45</v>
      </c>
      <c r="M8" s="197">
        <v>27.29</v>
      </c>
      <c r="N8" s="197">
        <v>16.82</v>
      </c>
      <c r="O8" s="197">
        <v>0</v>
      </c>
      <c r="P8" s="197">
        <v>30.69</v>
      </c>
      <c r="Q8" s="197">
        <v>0</v>
      </c>
      <c r="R8" s="197">
        <v>12.58</v>
      </c>
      <c r="S8" s="197">
        <v>0</v>
      </c>
      <c r="T8" s="197">
        <v>0</v>
      </c>
      <c r="U8" s="197">
        <v>61.56</v>
      </c>
      <c r="V8" s="197">
        <v>6.15</v>
      </c>
      <c r="W8" s="197">
        <v>13.41</v>
      </c>
      <c r="X8" s="197">
        <v>29.17</v>
      </c>
      <c r="Y8" s="197">
        <v>0</v>
      </c>
      <c r="Z8">
        <v>0</v>
      </c>
      <c r="AA8" s="197">
        <v>11.2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0</v>
      </c>
      <c r="AH8" s="197">
        <v>0</v>
      </c>
      <c r="AI8" s="197">
        <v>58.71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68.28</v>
      </c>
      <c r="AQ8" s="197">
        <v>22.75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4.5199999999999996</v>
      </c>
      <c r="L9" s="197">
        <v>307.45</v>
      </c>
      <c r="M9" s="197">
        <v>27.29</v>
      </c>
      <c r="N9" s="197">
        <v>16.82</v>
      </c>
      <c r="O9" s="197">
        <v>0</v>
      </c>
      <c r="P9" s="197">
        <v>30.69</v>
      </c>
      <c r="Q9" s="197">
        <v>0</v>
      </c>
      <c r="R9" s="197">
        <v>12.58</v>
      </c>
      <c r="S9" s="197">
        <v>0</v>
      </c>
      <c r="T9" s="197">
        <v>0</v>
      </c>
      <c r="U9" s="197">
        <v>61.56</v>
      </c>
      <c r="V9" s="197">
        <v>6.15</v>
      </c>
      <c r="W9" s="197">
        <v>13.41</v>
      </c>
      <c r="X9" s="197">
        <v>29.17</v>
      </c>
      <c r="Y9" s="197">
        <v>0</v>
      </c>
      <c r="Z9">
        <v>0</v>
      </c>
      <c r="AA9" s="197">
        <v>11.2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0</v>
      </c>
      <c r="AH9" s="197">
        <v>0</v>
      </c>
      <c r="AI9" s="197">
        <v>58.71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68.28</v>
      </c>
      <c r="AQ9" s="197">
        <v>22.75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4.5199999999999996</v>
      </c>
      <c r="L10" s="197">
        <v>307.45</v>
      </c>
      <c r="M10" s="197">
        <v>27.29</v>
      </c>
      <c r="N10" s="197">
        <v>16.82</v>
      </c>
      <c r="O10" s="197">
        <v>0</v>
      </c>
      <c r="P10" s="197">
        <v>30.69</v>
      </c>
      <c r="Q10" s="197">
        <v>0</v>
      </c>
      <c r="R10" s="197">
        <v>12.58</v>
      </c>
      <c r="S10" s="197">
        <v>0</v>
      </c>
      <c r="T10" s="197">
        <v>0</v>
      </c>
      <c r="U10" s="197">
        <v>61.56</v>
      </c>
      <c r="V10" s="197">
        <v>6.15</v>
      </c>
      <c r="W10" s="197">
        <v>13.41</v>
      </c>
      <c r="X10" s="197">
        <v>29.17</v>
      </c>
      <c r="Y10" s="197">
        <v>0</v>
      </c>
      <c r="Z10">
        <v>0</v>
      </c>
      <c r="AA10" s="197">
        <v>11.2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0</v>
      </c>
      <c r="AH10" s="197">
        <v>0</v>
      </c>
      <c r="AI10" s="197">
        <v>58.71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68.28</v>
      </c>
      <c r="AQ10" s="197">
        <v>22.75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4.5199999999999996</v>
      </c>
      <c r="L11" s="197">
        <v>307.45</v>
      </c>
      <c r="M11" s="197">
        <v>27.29</v>
      </c>
      <c r="N11" s="197">
        <v>16.82</v>
      </c>
      <c r="O11" s="197">
        <v>0</v>
      </c>
      <c r="P11" s="197">
        <v>30.69</v>
      </c>
      <c r="Q11" s="197">
        <v>0</v>
      </c>
      <c r="R11" s="197">
        <v>12.58</v>
      </c>
      <c r="S11" s="197">
        <v>0</v>
      </c>
      <c r="T11" s="197">
        <v>0</v>
      </c>
      <c r="U11" s="197">
        <v>61.56</v>
      </c>
      <c r="V11" s="197">
        <v>6.15</v>
      </c>
      <c r="W11" s="197">
        <v>13.41</v>
      </c>
      <c r="X11" s="197">
        <v>29.17</v>
      </c>
      <c r="Y11" s="197">
        <v>0</v>
      </c>
      <c r="Z11">
        <v>0</v>
      </c>
      <c r="AA11" s="197">
        <v>11.2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0</v>
      </c>
      <c r="AH11" s="197">
        <v>0</v>
      </c>
      <c r="AI11" s="197">
        <v>58.71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68.28</v>
      </c>
      <c r="AQ11" s="197">
        <v>22.75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4.5199999999999996</v>
      </c>
      <c r="L12" s="197">
        <v>307.45</v>
      </c>
      <c r="M12" s="197">
        <v>27.29</v>
      </c>
      <c r="N12" s="197">
        <v>16.82</v>
      </c>
      <c r="O12" s="197">
        <v>0</v>
      </c>
      <c r="P12" s="197">
        <v>30.69</v>
      </c>
      <c r="Q12" s="197">
        <v>0</v>
      </c>
      <c r="R12" s="197">
        <v>12.58</v>
      </c>
      <c r="S12" s="197">
        <v>0</v>
      </c>
      <c r="T12" s="197">
        <v>0</v>
      </c>
      <c r="U12" s="197">
        <v>61.56</v>
      </c>
      <c r="V12" s="197">
        <v>6.15</v>
      </c>
      <c r="W12" s="197">
        <v>13.41</v>
      </c>
      <c r="X12" s="197">
        <v>29.17</v>
      </c>
      <c r="Y12" s="197">
        <v>0</v>
      </c>
      <c r="Z12">
        <v>0</v>
      </c>
      <c r="AA12" s="197">
        <v>11.2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0</v>
      </c>
      <c r="AH12" s="197">
        <v>0</v>
      </c>
      <c r="AI12" s="197">
        <v>58.71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68.28</v>
      </c>
      <c r="AQ12" s="197">
        <v>22.75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4.5199999999999996</v>
      </c>
      <c r="L13" s="197">
        <v>307.45</v>
      </c>
      <c r="M13" s="197">
        <v>27.29</v>
      </c>
      <c r="N13" s="197">
        <v>16.82</v>
      </c>
      <c r="O13" s="197">
        <v>0</v>
      </c>
      <c r="P13" s="197">
        <v>30.69</v>
      </c>
      <c r="Q13" s="197">
        <v>0</v>
      </c>
      <c r="R13" s="197">
        <v>12.58</v>
      </c>
      <c r="S13" s="197">
        <v>0</v>
      </c>
      <c r="T13" s="197">
        <v>0</v>
      </c>
      <c r="U13" s="197">
        <v>61.56</v>
      </c>
      <c r="V13" s="197">
        <v>6.15</v>
      </c>
      <c r="W13" s="197">
        <v>13.41</v>
      </c>
      <c r="X13" s="197">
        <v>29.17</v>
      </c>
      <c r="Y13" s="197">
        <v>0</v>
      </c>
      <c r="Z13">
        <v>0</v>
      </c>
      <c r="AA13" s="197">
        <v>11.2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0</v>
      </c>
      <c r="AH13" s="197">
        <v>0</v>
      </c>
      <c r="AI13" s="197">
        <v>58.71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68.28</v>
      </c>
      <c r="AQ13" s="197">
        <v>22.75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4.5199999999999996</v>
      </c>
      <c r="L14" s="197">
        <v>307.45</v>
      </c>
      <c r="M14" s="197">
        <v>27.29</v>
      </c>
      <c r="N14" s="197">
        <v>16.82</v>
      </c>
      <c r="O14" s="197">
        <v>0</v>
      </c>
      <c r="P14" s="197">
        <v>30.69</v>
      </c>
      <c r="Q14" s="197">
        <v>0</v>
      </c>
      <c r="R14" s="197">
        <v>12.58</v>
      </c>
      <c r="S14" s="197">
        <v>0</v>
      </c>
      <c r="T14" s="197">
        <v>0</v>
      </c>
      <c r="U14" s="197">
        <v>61.56</v>
      </c>
      <c r="V14" s="197">
        <v>6.15</v>
      </c>
      <c r="W14" s="197">
        <v>13.41</v>
      </c>
      <c r="X14" s="197">
        <v>29.17</v>
      </c>
      <c r="Y14" s="197">
        <v>0</v>
      </c>
      <c r="Z14">
        <v>0</v>
      </c>
      <c r="AA14" s="197">
        <v>11.2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0</v>
      </c>
      <c r="AH14" s="197">
        <v>0</v>
      </c>
      <c r="AI14" s="197">
        <v>58.71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68.28</v>
      </c>
      <c r="AQ14" s="197">
        <v>22.75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4.5199999999999996</v>
      </c>
      <c r="L15" s="197">
        <v>307.45</v>
      </c>
      <c r="M15" s="197">
        <v>27.29</v>
      </c>
      <c r="N15" s="197">
        <v>16.82</v>
      </c>
      <c r="O15" s="197">
        <v>0</v>
      </c>
      <c r="P15" s="197">
        <v>30.69</v>
      </c>
      <c r="Q15" s="197">
        <v>0</v>
      </c>
      <c r="R15" s="197">
        <v>12.58</v>
      </c>
      <c r="S15" s="197">
        <v>0</v>
      </c>
      <c r="T15" s="197">
        <v>0</v>
      </c>
      <c r="U15" s="197">
        <v>61.56</v>
      </c>
      <c r="V15" s="197">
        <v>6.15</v>
      </c>
      <c r="W15" s="197">
        <v>13.41</v>
      </c>
      <c r="X15" s="197">
        <v>29.17</v>
      </c>
      <c r="Y15" s="197">
        <v>0</v>
      </c>
      <c r="Z15">
        <v>0</v>
      </c>
      <c r="AA15" s="197">
        <v>11.2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0</v>
      </c>
      <c r="AH15" s="197">
        <v>0</v>
      </c>
      <c r="AI15" s="197">
        <v>58.71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68.28</v>
      </c>
      <c r="AQ15" s="197">
        <v>22.75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4.5199999999999996</v>
      </c>
      <c r="L16" s="197">
        <v>307.45</v>
      </c>
      <c r="M16" s="197">
        <v>27.29</v>
      </c>
      <c r="N16" s="197">
        <v>16.82</v>
      </c>
      <c r="O16" s="197">
        <v>0</v>
      </c>
      <c r="P16" s="197">
        <v>30.69</v>
      </c>
      <c r="Q16" s="197">
        <v>0</v>
      </c>
      <c r="R16" s="197">
        <v>12.58</v>
      </c>
      <c r="S16" s="197">
        <v>0</v>
      </c>
      <c r="T16" s="197">
        <v>0</v>
      </c>
      <c r="U16" s="197">
        <v>61.56</v>
      </c>
      <c r="V16" s="197">
        <v>6.15</v>
      </c>
      <c r="W16" s="197">
        <v>13.41</v>
      </c>
      <c r="X16" s="197">
        <v>29.17</v>
      </c>
      <c r="Y16" s="197">
        <v>0</v>
      </c>
      <c r="Z16">
        <v>0</v>
      </c>
      <c r="AA16" s="197">
        <v>11.2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0</v>
      </c>
      <c r="AH16" s="197">
        <v>0</v>
      </c>
      <c r="AI16" s="197">
        <v>58.71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68.28</v>
      </c>
      <c r="AQ16" s="197">
        <v>22.75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4.5199999999999996</v>
      </c>
      <c r="L17" s="197">
        <v>307.45</v>
      </c>
      <c r="M17" s="197">
        <v>27.29</v>
      </c>
      <c r="N17" s="197">
        <v>16.82</v>
      </c>
      <c r="O17" s="197">
        <v>0</v>
      </c>
      <c r="P17" s="197">
        <v>30.69</v>
      </c>
      <c r="Q17" s="197">
        <v>0</v>
      </c>
      <c r="R17" s="197">
        <v>12.58</v>
      </c>
      <c r="S17" s="197">
        <v>0</v>
      </c>
      <c r="T17" s="197">
        <v>0</v>
      </c>
      <c r="U17" s="197">
        <v>61.56</v>
      </c>
      <c r="V17" s="197">
        <v>6.15</v>
      </c>
      <c r="W17" s="197">
        <v>13.41</v>
      </c>
      <c r="X17" s="197">
        <v>29.17</v>
      </c>
      <c r="Y17" s="197">
        <v>0</v>
      </c>
      <c r="Z17">
        <v>0</v>
      </c>
      <c r="AA17" s="197">
        <v>11.2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0</v>
      </c>
      <c r="AH17" s="197">
        <v>0</v>
      </c>
      <c r="AI17" s="197">
        <v>58.71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68.28</v>
      </c>
      <c r="AQ17" s="197">
        <v>22.75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4.5199999999999996</v>
      </c>
      <c r="L18" s="197">
        <v>307.45</v>
      </c>
      <c r="M18" s="197">
        <v>27.29</v>
      </c>
      <c r="N18" s="197">
        <v>16.82</v>
      </c>
      <c r="O18" s="197">
        <v>0</v>
      </c>
      <c r="P18" s="197">
        <v>30.69</v>
      </c>
      <c r="Q18" s="197">
        <v>0</v>
      </c>
      <c r="R18" s="197">
        <v>12.58</v>
      </c>
      <c r="S18" s="197">
        <v>0</v>
      </c>
      <c r="T18" s="197">
        <v>0</v>
      </c>
      <c r="U18" s="197">
        <v>61.56</v>
      </c>
      <c r="V18" s="197">
        <v>6.15</v>
      </c>
      <c r="W18" s="197">
        <v>13.41</v>
      </c>
      <c r="X18" s="197">
        <v>29.17</v>
      </c>
      <c r="Y18" s="197">
        <v>0</v>
      </c>
      <c r="Z18">
        <v>0</v>
      </c>
      <c r="AA18" s="197">
        <v>11.2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0</v>
      </c>
      <c r="AH18" s="197">
        <v>0</v>
      </c>
      <c r="AI18" s="197">
        <v>58.71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68.28</v>
      </c>
      <c r="AQ18" s="197">
        <v>22.75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4.5199999999999996</v>
      </c>
      <c r="L19" s="197">
        <v>307.45</v>
      </c>
      <c r="M19" s="197">
        <v>27.29</v>
      </c>
      <c r="N19" s="197">
        <v>16.82</v>
      </c>
      <c r="O19" s="197">
        <v>0</v>
      </c>
      <c r="P19" s="197">
        <v>30.69</v>
      </c>
      <c r="Q19" s="197">
        <v>0</v>
      </c>
      <c r="R19" s="197">
        <v>12.58</v>
      </c>
      <c r="S19" s="197">
        <v>0</v>
      </c>
      <c r="T19" s="197">
        <v>0</v>
      </c>
      <c r="U19" s="197">
        <v>61.56</v>
      </c>
      <c r="V19" s="197">
        <v>6.15</v>
      </c>
      <c r="W19" s="197">
        <v>13.41</v>
      </c>
      <c r="X19" s="197">
        <v>29.17</v>
      </c>
      <c r="Y19" s="197">
        <v>0</v>
      </c>
      <c r="Z19">
        <v>0</v>
      </c>
      <c r="AA19" s="197">
        <v>10.88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0</v>
      </c>
      <c r="AH19" s="197">
        <v>0</v>
      </c>
      <c r="AI19" s="197">
        <v>58.71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68.28</v>
      </c>
      <c r="AQ19" s="197">
        <v>22.75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4.5199999999999996</v>
      </c>
      <c r="L20" s="197">
        <v>307.45</v>
      </c>
      <c r="M20" s="197">
        <v>27.29</v>
      </c>
      <c r="N20" s="197">
        <v>16.82</v>
      </c>
      <c r="O20" s="197">
        <v>0</v>
      </c>
      <c r="P20" s="197">
        <v>30.69</v>
      </c>
      <c r="Q20" s="197">
        <v>0</v>
      </c>
      <c r="R20" s="197">
        <v>12.58</v>
      </c>
      <c r="S20" s="197">
        <v>0</v>
      </c>
      <c r="T20" s="197">
        <v>0</v>
      </c>
      <c r="U20" s="197">
        <v>61.56</v>
      </c>
      <c r="V20" s="197">
        <v>6.15</v>
      </c>
      <c r="W20" s="197">
        <v>13.41</v>
      </c>
      <c r="X20" s="197">
        <v>29.17</v>
      </c>
      <c r="Y20" s="197">
        <v>0</v>
      </c>
      <c r="Z20">
        <v>0</v>
      </c>
      <c r="AA20" s="197">
        <v>10.88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0</v>
      </c>
      <c r="AH20" s="197">
        <v>0</v>
      </c>
      <c r="AI20" s="197">
        <v>58.71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68.28</v>
      </c>
      <c r="AQ20" s="197">
        <v>22.75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4.5199999999999996</v>
      </c>
      <c r="L21" s="197">
        <v>307.45</v>
      </c>
      <c r="M21" s="197">
        <v>27.29</v>
      </c>
      <c r="N21" s="197">
        <v>16.82</v>
      </c>
      <c r="O21" s="197">
        <v>0</v>
      </c>
      <c r="P21" s="197">
        <v>30.69</v>
      </c>
      <c r="Q21" s="197">
        <v>0</v>
      </c>
      <c r="R21" s="197">
        <v>12.58</v>
      </c>
      <c r="S21" s="197">
        <v>0</v>
      </c>
      <c r="T21" s="197">
        <v>0</v>
      </c>
      <c r="U21" s="197">
        <v>61.56</v>
      </c>
      <c r="V21" s="197">
        <v>6.15</v>
      </c>
      <c r="W21" s="197">
        <v>13.41</v>
      </c>
      <c r="X21" s="197">
        <v>29.17</v>
      </c>
      <c r="Y21" s="197">
        <v>0</v>
      </c>
      <c r="Z21">
        <v>0</v>
      </c>
      <c r="AA21" s="197">
        <v>10.88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58.71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68.28</v>
      </c>
      <c r="AQ21" s="197">
        <v>22.75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4.5199999999999996</v>
      </c>
      <c r="L22" s="197">
        <v>307.45</v>
      </c>
      <c r="M22" s="197">
        <v>27.29</v>
      </c>
      <c r="N22" s="197">
        <v>16.82</v>
      </c>
      <c r="O22" s="197">
        <v>0</v>
      </c>
      <c r="P22" s="197">
        <v>30.69</v>
      </c>
      <c r="Q22" s="197">
        <v>0</v>
      </c>
      <c r="R22" s="197">
        <v>12.58</v>
      </c>
      <c r="S22" s="197">
        <v>0</v>
      </c>
      <c r="T22" s="197">
        <v>0</v>
      </c>
      <c r="U22" s="197">
        <v>61.56</v>
      </c>
      <c r="V22" s="197">
        <v>6.15</v>
      </c>
      <c r="W22" s="197">
        <v>13.41</v>
      </c>
      <c r="X22" s="197">
        <v>29.17</v>
      </c>
      <c r="Y22" s="197">
        <v>0</v>
      </c>
      <c r="Z22">
        <v>0</v>
      </c>
      <c r="AA22" s="197">
        <v>10.88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58.71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68.28</v>
      </c>
      <c r="AQ22" s="197">
        <v>22.75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4.5199999999999996</v>
      </c>
      <c r="L23" s="197">
        <v>377.05</v>
      </c>
      <c r="M23" s="197">
        <v>27.29</v>
      </c>
      <c r="N23" s="197">
        <v>16.82</v>
      </c>
      <c r="O23" s="197">
        <v>0</v>
      </c>
      <c r="P23" s="197">
        <v>30.69</v>
      </c>
      <c r="Q23" s="197">
        <v>0</v>
      </c>
      <c r="R23" s="197">
        <v>12.58</v>
      </c>
      <c r="S23" s="197">
        <v>0</v>
      </c>
      <c r="T23" s="197">
        <v>0</v>
      </c>
      <c r="U23" s="197">
        <v>61.56</v>
      </c>
      <c r="V23" s="197">
        <v>6.15</v>
      </c>
      <c r="W23" s="197">
        <v>13.41</v>
      </c>
      <c r="X23" s="197">
        <v>29.17</v>
      </c>
      <c r="Y23" s="197">
        <v>0</v>
      </c>
      <c r="Z23">
        <v>0</v>
      </c>
      <c r="AA23" s="197">
        <v>11.2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58.71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68.28</v>
      </c>
      <c r="AQ23" s="197">
        <v>22.75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4.5199999999999996</v>
      </c>
      <c r="L24" s="197">
        <v>444.73</v>
      </c>
      <c r="M24" s="197">
        <v>27.29</v>
      </c>
      <c r="N24" s="197">
        <v>16.82</v>
      </c>
      <c r="O24" s="197">
        <v>0</v>
      </c>
      <c r="P24" s="197">
        <v>30.69</v>
      </c>
      <c r="Q24" s="197">
        <v>0</v>
      </c>
      <c r="R24" s="197">
        <v>12.58</v>
      </c>
      <c r="S24" s="197">
        <v>0</v>
      </c>
      <c r="T24" s="197">
        <v>0</v>
      </c>
      <c r="U24" s="197">
        <v>61.56</v>
      </c>
      <c r="V24" s="197">
        <v>6.15</v>
      </c>
      <c r="W24" s="197">
        <v>13.41</v>
      </c>
      <c r="X24" s="197">
        <v>29.17</v>
      </c>
      <c r="Y24" s="197">
        <v>0</v>
      </c>
      <c r="Z24">
        <v>0</v>
      </c>
      <c r="AA24" s="197">
        <v>11.2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58.71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68.28</v>
      </c>
      <c r="AQ24" s="197">
        <v>22.75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4.5199999999999996</v>
      </c>
      <c r="L25" s="197">
        <v>512.4</v>
      </c>
      <c r="M25" s="197">
        <v>27.29</v>
      </c>
      <c r="N25" s="197">
        <v>16.82</v>
      </c>
      <c r="O25" s="197">
        <v>0</v>
      </c>
      <c r="P25" s="197">
        <v>30.69</v>
      </c>
      <c r="Q25" s="197">
        <v>0</v>
      </c>
      <c r="R25" s="197">
        <v>12.58</v>
      </c>
      <c r="S25" s="197">
        <v>0</v>
      </c>
      <c r="T25" s="197">
        <v>0</v>
      </c>
      <c r="U25" s="197">
        <v>61.56</v>
      </c>
      <c r="V25" s="197">
        <v>6.15</v>
      </c>
      <c r="W25" s="197">
        <v>13.41</v>
      </c>
      <c r="X25" s="197">
        <v>29.17</v>
      </c>
      <c r="Y25" s="197">
        <v>0</v>
      </c>
      <c r="Z25">
        <v>0</v>
      </c>
      <c r="AA25" s="197">
        <v>11.2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58.71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68.88</v>
      </c>
      <c r="AQ25" s="197">
        <v>22.75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4.5199999999999996</v>
      </c>
      <c r="L26" s="197">
        <v>559.29999999999995</v>
      </c>
      <c r="M26" s="197">
        <v>27.29</v>
      </c>
      <c r="N26" s="197">
        <v>16.82</v>
      </c>
      <c r="O26" s="197">
        <v>0</v>
      </c>
      <c r="P26" s="197">
        <v>30.69</v>
      </c>
      <c r="Q26" s="197">
        <v>0</v>
      </c>
      <c r="R26" s="197">
        <v>12.58</v>
      </c>
      <c r="S26" s="197">
        <v>0</v>
      </c>
      <c r="T26" s="197">
        <v>0</v>
      </c>
      <c r="U26" s="197">
        <v>61.56</v>
      </c>
      <c r="V26" s="197">
        <v>6.15</v>
      </c>
      <c r="W26" s="197">
        <v>13.41</v>
      </c>
      <c r="X26" s="197">
        <v>29.17</v>
      </c>
      <c r="Y26" s="197">
        <v>0</v>
      </c>
      <c r="Z26">
        <v>0</v>
      </c>
      <c r="AA26" s="197">
        <v>11.2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58.71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68.88</v>
      </c>
      <c r="AQ26" s="197">
        <v>22.75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4.5199999999999996</v>
      </c>
      <c r="L27" s="197">
        <v>559.29</v>
      </c>
      <c r="M27" s="197">
        <v>27.29</v>
      </c>
      <c r="N27" s="197">
        <v>16.82</v>
      </c>
      <c r="O27" s="197">
        <v>0</v>
      </c>
      <c r="P27" s="197">
        <v>30.69</v>
      </c>
      <c r="Q27" s="197">
        <v>0</v>
      </c>
      <c r="R27" s="197">
        <v>12.58</v>
      </c>
      <c r="S27" s="197">
        <v>0</v>
      </c>
      <c r="T27" s="197">
        <v>0</v>
      </c>
      <c r="U27" s="197">
        <v>61.56</v>
      </c>
      <c r="V27" s="197">
        <v>6.15</v>
      </c>
      <c r="W27" s="197">
        <v>13.41</v>
      </c>
      <c r="X27" s="197">
        <v>29.17</v>
      </c>
      <c r="Y27" s="197">
        <v>0</v>
      </c>
      <c r="Z27">
        <v>0</v>
      </c>
      <c r="AA27" s="197">
        <v>11.2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58.71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68.28</v>
      </c>
      <c r="AQ27" s="197">
        <v>22.75</v>
      </c>
      <c r="AR27" s="197">
        <v>0.25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4.5199999999999996</v>
      </c>
      <c r="L28" s="197">
        <v>559.29</v>
      </c>
      <c r="M28" s="197">
        <v>27.29</v>
      </c>
      <c r="N28" s="197">
        <v>16.82</v>
      </c>
      <c r="O28" s="197">
        <v>0</v>
      </c>
      <c r="P28" s="197">
        <v>30.69</v>
      </c>
      <c r="Q28" s="197">
        <v>0</v>
      </c>
      <c r="R28" s="197">
        <v>12.58</v>
      </c>
      <c r="S28" s="197">
        <v>0</v>
      </c>
      <c r="T28" s="197">
        <v>0</v>
      </c>
      <c r="U28" s="197">
        <v>61.56</v>
      </c>
      <c r="V28" s="197">
        <v>6.15</v>
      </c>
      <c r="W28" s="197">
        <v>13.41</v>
      </c>
      <c r="X28" s="197">
        <v>29.17</v>
      </c>
      <c r="Y28" s="197">
        <v>0</v>
      </c>
      <c r="Z28">
        <v>0</v>
      </c>
      <c r="AA28" s="197">
        <v>11.2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52.82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68.28</v>
      </c>
      <c r="AQ28" s="197">
        <v>22.75</v>
      </c>
      <c r="AR28" s="197">
        <v>1.02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4.5199999999999996</v>
      </c>
      <c r="L29" s="197">
        <v>559.29</v>
      </c>
      <c r="M29" s="197">
        <v>27.29</v>
      </c>
      <c r="N29" s="197">
        <v>16.82</v>
      </c>
      <c r="O29" s="197">
        <v>0</v>
      </c>
      <c r="P29" s="197">
        <v>30.69</v>
      </c>
      <c r="Q29" s="197">
        <v>0</v>
      </c>
      <c r="R29" s="197">
        <v>12.57</v>
      </c>
      <c r="S29" s="197">
        <v>0</v>
      </c>
      <c r="T29" s="197">
        <v>0</v>
      </c>
      <c r="U29" s="197">
        <v>61.56</v>
      </c>
      <c r="V29" s="197">
        <v>6.15</v>
      </c>
      <c r="W29" s="197">
        <v>13.41</v>
      </c>
      <c r="X29" s="197">
        <v>29.17</v>
      </c>
      <c r="Y29" s="197">
        <v>0</v>
      </c>
      <c r="Z29">
        <v>0</v>
      </c>
      <c r="AA29" s="197">
        <v>11.2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52.82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68.28</v>
      </c>
      <c r="AQ29" s="197">
        <v>22.75</v>
      </c>
      <c r="AR29" s="197">
        <v>3.56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4.5199999999999996</v>
      </c>
      <c r="L30" s="197">
        <v>559.29</v>
      </c>
      <c r="M30" s="197">
        <v>27.29</v>
      </c>
      <c r="N30" s="197">
        <v>16.82</v>
      </c>
      <c r="O30" s="197">
        <v>0</v>
      </c>
      <c r="P30" s="197">
        <v>30.69</v>
      </c>
      <c r="Q30" s="197">
        <v>0</v>
      </c>
      <c r="R30" s="197">
        <v>12.58</v>
      </c>
      <c r="S30" s="197">
        <v>0</v>
      </c>
      <c r="T30" s="197">
        <v>0</v>
      </c>
      <c r="U30" s="197">
        <v>61.56</v>
      </c>
      <c r="V30" s="197">
        <v>6.15</v>
      </c>
      <c r="W30" s="197">
        <v>13.41</v>
      </c>
      <c r="X30" s="197">
        <v>29.17</v>
      </c>
      <c r="Y30" s="197">
        <v>0</v>
      </c>
      <c r="Z30">
        <v>0</v>
      </c>
      <c r="AA30" s="197">
        <v>11.2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52.82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68.28</v>
      </c>
      <c r="AQ30" s="197">
        <v>22.75</v>
      </c>
      <c r="AR30" s="197">
        <v>10.65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4.5199999999999996</v>
      </c>
      <c r="L31" s="197">
        <v>559.29</v>
      </c>
      <c r="M31" s="197">
        <v>27.29</v>
      </c>
      <c r="N31" s="197">
        <v>16.82</v>
      </c>
      <c r="O31" s="197">
        <v>0</v>
      </c>
      <c r="P31" s="197">
        <v>30.69</v>
      </c>
      <c r="Q31" s="197">
        <v>0</v>
      </c>
      <c r="R31" s="197">
        <v>12.58</v>
      </c>
      <c r="S31" s="197">
        <v>0</v>
      </c>
      <c r="T31" s="197">
        <v>0</v>
      </c>
      <c r="U31" s="197">
        <v>61.56</v>
      </c>
      <c r="V31" s="197">
        <v>6.15</v>
      </c>
      <c r="W31" s="197">
        <v>13.41</v>
      </c>
      <c r="X31" s="197">
        <v>29.17</v>
      </c>
      <c r="Y31" s="197">
        <v>0</v>
      </c>
      <c r="Z31">
        <v>0</v>
      </c>
      <c r="AA31" s="197">
        <v>11.2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52.82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68.28</v>
      </c>
      <c r="AQ31" s="197">
        <v>22.75</v>
      </c>
      <c r="AR31" s="197">
        <v>18.7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4.5199999999999996</v>
      </c>
      <c r="L32" s="197">
        <v>559.29</v>
      </c>
      <c r="M32" s="197">
        <v>27.29</v>
      </c>
      <c r="N32" s="197">
        <v>16.82</v>
      </c>
      <c r="O32" s="197">
        <v>0</v>
      </c>
      <c r="P32" s="197">
        <v>30.69</v>
      </c>
      <c r="Q32" s="197">
        <v>0</v>
      </c>
      <c r="R32" s="197">
        <v>12.58</v>
      </c>
      <c r="S32" s="197">
        <v>0</v>
      </c>
      <c r="T32" s="197">
        <v>0</v>
      </c>
      <c r="U32" s="197">
        <v>61.56</v>
      </c>
      <c r="V32" s="197">
        <v>6.15</v>
      </c>
      <c r="W32" s="197">
        <v>13.41</v>
      </c>
      <c r="X32" s="197">
        <v>29.17</v>
      </c>
      <c r="Y32" s="197">
        <v>0</v>
      </c>
      <c r="Z32">
        <v>0</v>
      </c>
      <c r="AA32" s="197">
        <v>11.2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52.82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68.28</v>
      </c>
      <c r="AQ32" s="197">
        <v>22.75</v>
      </c>
      <c r="AR32" s="197">
        <v>19.2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4.5199999999999996</v>
      </c>
      <c r="L33" s="197">
        <v>559.29</v>
      </c>
      <c r="M33" s="197">
        <v>27.29</v>
      </c>
      <c r="N33" s="197">
        <v>16.82</v>
      </c>
      <c r="O33" s="197">
        <v>0</v>
      </c>
      <c r="P33" s="197">
        <v>30.69</v>
      </c>
      <c r="Q33" s="197">
        <v>0</v>
      </c>
      <c r="R33" s="197">
        <v>12.58</v>
      </c>
      <c r="S33" s="197">
        <v>0</v>
      </c>
      <c r="T33" s="197">
        <v>0</v>
      </c>
      <c r="U33" s="197">
        <v>61.56</v>
      </c>
      <c r="V33" s="197">
        <v>6.15</v>
      </c>
      <c r="W33" s="197">
        <v>13.41</v>
      </c>
      <c r="X33" s="197">
        <v>29.17</v>
      </c>
      <c r="Y33" s="197">
        <v>0</v>
      </c>
      <c r="Z33">
        <v>0</v>
      </c>
      <c r="AA33" s="197">
        <v>11.2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52.82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68.28</v>
      </c>
      <c r="AQ33" s="197">
        <v>22.75</v>
      </c>
      <c r="AR33" s="197">
        <v>20.7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4.5199999999999996</v>
      </c>
      <c r="L34" s="197">
        <v>493.07</v>
      </c>
      <c r="M34" s="197">
        <v>27.29</v>
      </c>
      <c r="N34" s="197">
        <v>16.82</v>
      </c>
      <c r="O34" s="197">
        <v>0</v>
      </c>
      <c r="P34" s="197">
        <v>30.69</v>
      </c>
      <c r="Q34" s="197">
        <v>0</v>
      </c>
      <c r="R34" s="197">
        <v>12.58</v>
      </c>
      <c r="S34" s="197">
        <v>0</v>
      </c>
      <c r="T34" s="197">
        <v>0</v>
      </c>
      <c r="U34" s="197">
        <v>61.56</v>
      </c>
      <c r="V34" s="197">
        <v>6.15</v>
      </c>
      <c r="W34" s="197">
        <v>13.41</v>
      </c>
      <c r="X34" s="197">
        <v>29.17</v>
      </c>
      <c r="Y34" s="197">
        <v>0</v>
      </c>
      <c r="Z34">
        <v>0</v>
      </c>
      <c r="AA34" s="197">
        <v>11.2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52.82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68.28</v>
      </c>
      <c r="AQ34" s="197">
        <v>22.75</v>
      </c>
      <c r="AR34" s="197">
        <v>21.7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4.5199999999999996</v>
      </c>
      <c r="L35" s="197">
        <v>425.39</v>
      </c>
      <c r="M35" s="197">
        <v>27.29</v>
      </c>
      <c r="N35" s="197">
        <v>16.82</v>
      </c>
      <c r="O35" s="197">
        <v>0</v>
      </c>
      <c r="P35" s="197">
        <v>30.69</v>
      </c>
      <c r="Q35" s="197">
        <v>0</v>
      </c>
      <c r="R35" s="197">
        <v>12.58</v>
      </c>
      <c r="S35" s="197">
        <v>0</v>
      </c>
      <c r="T35" s="197">
        <v>0</v>
      </c>
      <c r="U35" s="197">
        <v>61.56</v>
      </c>
      <c r="V35" s="197">
        <v>6.15</v>
      </c>
      <c r="W35" s="197">
        <v>13.41</v>
      </c>
      <c r="X35" s="197">
        <v>29.17</v>
      </c>
      <c r="Y35" s="197">
        <v>0</v>
      </c>
      <c r="Z35">
        <v>0</v>
      </c>
      <c r="AA35" s="197">
        <v>11.2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52.82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68.28</v>
      </c>
      <c r="AQ35" s="197">
        <v>22.75</v>
      </c>
      <c r="AR35" s="197">
        <v>21.7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4.5199999999999996</v>
      </c>
      <c r="L36" s="197">
        <v>357.71</v>
      </c>
      <c r="M36" s="197">
        <v>27.29</v>
      </c>
      <c r="N36" s="197">
        <v>16.82</v>
      </c>
      <c r="O36" s="197">
        <v>0</v>
      </c>
      <c r="P36" s="197">
        <v>30.69</v>
      </c>
      <c r="Q36" s="197">
        <v>0</v>
      </c>
      <c r="R36" s="197">
        <v>12.58</v>
      </c>
      <c r="S36" s="197">
        <v>0</v>
      </c>
      <c r="T36" s="197">
        <v>0</v>
      </c>
      <c r="U36" s="197">
        <v>61.56</v>
      </c>
      <c r="V36" s="197">
        <v>6.15</v>
      </c>
      <c r="W36" s="197">
        <v>13.41</v>
      </c>
      <c r="X36" s="197">
        <v>29.17</v>
      </c>
      <c r="Y36" s="197">
        <v>0</v>
      </c>
      <c r="Z36">
        <v>0</v>
      </c>
      <c r="AA36" s="197">
        <v>11.2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52.82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68.28</v>
      </c>
      <c r="AQ36" s="197">
        <v>22.75</v>
      </c>
      <c r="AR36" s="197">
        <v>22.7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4.5199999999999996</v>
      </c>
      <c r="L37" s="197">
        <v>319.69</v>
      </c>
      <c r="M37" s="197">
        <v>27.29</v>
      </c>
      <c r="N37" s="197">
        <v>16.82</v>
      </c>
      <c r="O37" s="197">
        <v>0</v>
      </c>
      <c r="P37" s="197">
        <v>30.69</v>
      </c>
      <c r="Q37" s="197">
        <v>0</v>
      </c>
      <c r="R37" s="197">
        <v>12.58</v>
      </c>
      <c r="S37" s="197">
        <v>0</v>
      </c>
      <c r="T37" s="197">
        <v>0</v>
      </c>
      <c r="U37" s="197">
        <v>61.56</v>
      </c>
      <c r="V37" s="197">
        <v>6.15</v>
      </c>
      <c r="W37" s="197">
        <v>13.41</v>
      </c>
      <c r="X37" s="197">
        <v>29.17</v>
      </c>
      <c r="Y37" s="197">
        <v>0</v>
      </c>
      <c r="Z37">
        <v>0</v>
      </c>
      <c r="AA37" s="197">
        <v>11.2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52.82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68.28</v>
      </c>
      <c r="AQ37" s="197">
        <v>22.75</v>
      </c>
      <c r="AR37" s="197">
        <v>22.7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4.5199999999999996</v>
      </c>
      <c r="L38" s="197">
        <v>307.44</v>
      </c>
      <c r="M38" s="197">
        <v>27.29</v>
      </c>
      <c r="N38" s="197">
        <v>16.82</v>
      </c>
      <c r="O38" s="197">
        <v>0</v>
      </c>
      <c r="P38" s="197">
        <v>30.69</v>
      </c>
      <c r="Q38" s="197">
        <v>0</v>
      </c>
      <c r="R38" s="197">
        <v>12.58</v>
      </c>
      <c r="S38" s="197">
        <v>0</v>
      </c>
      <c r="T38" s="197">
        <v>0</v>
      </c>
      <c r="U38" s="197">
        <v>61.56</v>
      </c>
      <c r="V38" s="197">
        <v>6.15</v>
      </c>
      <c r="W38" s="197">
        <v>13.41</v>
      </c>
      <c r="X38" s="197">
        <v>29.17</v>
      </c>
      <c r="Y38" s="197">
        <v>0</v>
      </c>
      <c r="Z38">
        <v>0</v>
      </c>
      <c r="AA38" s="197">
        <v>11.2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52.82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68.28</v>
      </c>
      <c r="AQ38" s="197">
        <v>22.75</v>
      </c>
      <c r="AR38" s="197">
        <v>22.7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4.5199999999999996</v>
      </c>
      <c r="L39" s="197">
        <v>307.45</v>
      </c>
      <c r="M39" s="197">
        <v>27.29</v>
      </c>
      <c r="N39" s="197">
        <v>16.82</v>
      </c>
      <c r="O39" s="197">
        <v>0</v>
      </c>
      <c r="P39" s="197">
        <v>30.69</v>
      </c>
      <c r="Q39" s="197">
        <v>0</v>
      </c>
      <c r="R39" s="197">
        <v>12.58</v>
      </c>
      <c r="S39" s="197">
        <v>0</v>
      </c>
      <c r="T39" s="197">
        <v>0</v>
      </c>
      <c r="U39" s="197">
        <v>61.56</v>
      </c>
      <c r="V39" s="197">
        <v>6.15</v>
      </c>
      <c r="W39" s="197">
        <v>13.41</v>
      </c>
      <c r="X39" s="197">
        <v>29.17</v>
      </c>
      <c r="Y39" s="197">
        <v>0</v>
      </c>
      <c r="Z39">
        <v>0</v>
      </c>
      <c r="AA39" s="197">
        <v>10.88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58.71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68.28</v>
      </c>
      <c r="AQ39" s="197">
        <v>22.75</v>
      </c>
      <c r="AR39" s="197">
        <v>23.2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4.5199999999999996</v>
      </c>
      <c r="L40" s="197">
        <v>307.45</v>
      </c>
      <c r="M40" s="197">
        <v>27.29</v>
      </c>
      <c r="N40" s="197">
        <v>16.82</v>
      </c>
      <c r="O40" s="197">
        <v>0</v>
      </c>
      <c r="P40" s="197">
        <v>30.69</v>
      </c>
      <c r="Q40" s="197">
        <v>0</v>
      </c>
      <c r="R40" s="197">
        <v>12.58</v>
      </c>
      <c r="S40" s="197">
        <v>0</v>
      </c>
      <c r="T40" s="197">
        <v>0</v>
      </c>
      <c r="U40" s="197">
        <v>61.56</v>
      </c>
      <c r="V40" s="197">
        <v>6.15</v>
      </c>
      <c r="W40" s="197">
        <v>13.41</v>
      </c>
      <c r="X40" s="197">
        <v>29.17</v>
      </c>
      <c r="Y40" s="197">
        <v>0</v>
      </c>
      <c r="Z40">
        <v>0</v>
      </c>
      <c r="AA40" s="197">
        <v>10.88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58.71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68.28</v>
      </c>
      <c r="AQ40" s="197">
        <v>22.75</v>
      </c>
      <c r="AR40" s="197">
        <v>23.2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4.5199999999999996</v>
      </c>
      <c r="L41" s="197">
        <v>362.49</v>
      </c>
      <c r="M41" s="197">
        <v>27.29</v>
      </c>
      <c r="N41" s="197">
        <v>16.82</v>
      </c>
      <c r="O41" s="197">
        <v>0</v>
      </c>
      <c r="P41" s="197">
        <v>29.14</v>
      </c>
      <c r="Q41" s="197">
        <v>0</v>
      </c>
      <c r="R41" s="197">
        <v>12.58</v>
      </c>
      <c r="S41" s="197">
        <v>0</v>
      </c>
      <c r="T41" s="197">
        <v>0</v>
      </c>
      <c r="U41" s="197">
        <v>61.56</v>
      </c>
      <c r="V41" s="197">
        <v>6.15</v>
      </c>
      <c r="W41" s="197">
        <v>13.41</v>
      </c>
      <c r="X41" s="197">
        <v>29.17</v>
      </c>
      <c r="Y41" s="197">
        <v>0</v>
      </c>
      <c r="Z41">
        <v>0</v>
      </c>
      <c r="AA41" s="197">
        <v>10.88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58.71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68.28</v>
      </c>
      <c r="AQ41" s="197">
        <v>22.75</v>
      </c>
      <c r="AR41" s="197">
        <v>23.2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4.5199999999999996</v>
      </c>
      <c r="L42" s="197">
        <v>377.06</v>
      </c>
      <c r="M42" s="197">
        <v>27.29</v>
      </c>
      <c r="N42" s="197">
        <v>16.82</v>
      </c>
      <c r="O42" s="197">
        <v>0</v>
      </c>
      <c r="P42" s="197">
        <v>29.14</v>
      </c>
      <c r="Q42" s="197">
        <v>0</v>
      </c>
      <c r="R42" s="197">
        <v>12.58</v>
      </c>
      <c r="S42" s="197">
        <v>0</v>
      </c>
      <c r="T42" s="197">
        <v>0</v>
      </c>
      <c r="U42" s="197">
        <v>61.56</v>
      </c>
      <c r="V42" s="197">
        <v>6.15</v>
      </c>
      <c r="W42" s="197">
        <v>13.41</v>
      </c>
      <c r="X42" s="197">
        <v>29.17</v>
      </c>
      <c r="Y42" s="197">
        <v>0</v>
      </c>
      <c r="Z42">
        <v>0</v>
      </c>
      <c r="AA42" s="197">
        <v>10.88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58.71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68.28</v>
      </c>
      <c r="AQ42" s="197">
        <v>22.75</v>
      </c>
      <c r="AR42" s="197">
        <v>23.2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4.5199999999999996</v>
      </c>
      <c r="L43" s="197">
        <v>415.73</v>
      </c>
      <c r="M43" s="197">
        <v>27.29</v>
      </c>
      <c r="N43" s="197">
        <v>16.82</v>
      </c>
      <c r="O43" s="197">
        <v>0</v>
      </c>
      <c r="P43" s="197">
        <v>29.14</v>
      </c>
      <c r="Q43" s="197">
        <v>0</v>
      </c>
      <c r="R43" s="197">
        <v>12.58</v>
      </c>
      <c r="S43" s="197">
        <v>0</v>
      </c>
      <c r="T43" s="197">
        <v>0</v>
      </c>
      <c r="U43" s="197">
        <v>61.56</v>
      </c>
      <c r="V43" s="197">
        <v>6.15</v>
      </c>
      <c r="W43" s="197">
        <v>13.41</v>
      </c>
      <c r="X43" s="197">
        <v>29.17</v>
      </c>
      <c r="Y43" s="197">
        <v>0</v>
      </c>
      <c r="Z43">
        <v>0</v>
      </c>
      <c r="AA43" s="197">
        <v>10.57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58.71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68.28</v>
      </c>
      <c r="AQ43" s="197">
        <v>22.75</v>
      </c>
      <c r="AR43" s="197">
        <v>23.2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4.5199999999999996</v>
      </c>
      <c r="L44" s="197">
        <v>415.73</v>
      </c>
      <c r="M44" s="197">
        <v>27.29</v>
      </c>
      <c r="N44" s="197">
        <v>16.82</v>
      </c>
      <c r="O44" s="197">
        <v>0</v>
      </c>
      <c r="P44" s="197">
        <v>29.14</v>
      </c>
      <c r="Q44" s="197">
        <v>0</v>
      </c>
      <c r="R44" s="197">
        <v>12.58</v>
      </c>
      <c r="S44" s="197">
        <v>0</v>
      </c>
      <c r="T44" s="197">
        <v>0</v>
      </c>
      <c r="U44" s="197">
        <v>61.56</v>
      </c>
      <c r="V44" s="197">
        <v>6.15</v>
      </c>
      <c r="W44" s="197">
        <v>13.41</v>
      </c>
      <c r="X44" s="197">
        <v>29.17</v>
      </c>
      <c r="Y44" s="197">
        <v>0</v>
      </c>
      <c r="Z44">
        <v>0</v>
      </c>
      <c r="AA44" s="197">
        <v>10.57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58.71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68.28</v>
      </c>
      <c r="AQ44" s="197">
        <v>22.75</v>
      </c>
      <c r="AR44" s="197">
        <v>23.2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4.5199999999999996</v>
      </c>
      <c r="L45" s="197">
        <v>415.73</v>
      </c>
      <c r="M45" s="197">
        <v>27.29</v>
      </c>
      <c r="N45" s="197">
        <v>16.82</v>
      </c>
      <c r="O45" s="197">
        <v>0</v>
      </c>
      <c r="P45" s="197">
        <v>29.14</v>
      </c>
      <c r="Q45" s="197">
        <v>0</v>
      </c>
      <c r="R45" s="197">
        <v>12.58</v>
      </c>
      <c r="S45" s="197">
        <v>0</v>
      </c>
      <c r="T45" s="197">
        <v>0</v>
      </c>
      <c r="U45" s="197">
        <v>61.56</v>
      </c>
      <c r="V45" s="197">
        <v>6.36</v>
      </c>
      <c r="W45" s="197">
        <v>13.87</v>
      </c>
      <c r="X45" s="197">
        <v>29.17</v>
      </c>
      <c r="Y45" s="197">
        <v>0</v>
      </c>
      <c r="Z45">
        <v>0</v>
      </c>
      <c r="AA45" s="197">
        <v>10.57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58.71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68.290000000000006</v>
      </c>
      <c r="AQ45" s="197">
        <v>22.75</v>
      </c>
      <c r="AR45" s="197">
        <v>23.2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4.5199999999999996</v>
      </c>
      <c r="L46" s="197">
        <v>418.18</v>
      </c>
      <c r="M46" s="197">
        <v>27.29</v>
      </c>
      <c r="N46" s="197">
        <v>16.82</v>
      </c>
      <c r="O46" s="197">
        <v>0</v>
      </c>
      <c r="P46" s="197">
        <v>29.14</v>
      </c>
      <c r="Q46" s="197">
        <v>0</v>
      </c>
      <c r="R46" s="197">
        <v>12.58</v>
      </c>
      <c r="S46" s="197">
        <v>0</v>
      </c>
      <c r="T46" s="197">
        <v>0</v>
      </c>
      <c r="U46" s="197">
        <v>61.56</v>
      </c>
      <c r="V46" s="197">
        <v>6.36</v>
      </c>
      <c r="W46" s="197">
        <v>13.87</v>
      </c>
      <c r="X46" s="197">
        <v>29.17</v>
      </c>
      <c r="Y46" s="197">
        <v>0</v>
      </c>
      <c r="Z46">
        <v>0</v>
      </c>
      <c r="AA46" s="197">
        <v>10.57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58.71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68.290000000000006</v>
      </c>
      <c r="AQ46" s="197">
        <v>22.75</v>
      </c>
      <c r="AR46" s="197">
        <v>23.2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4.5199999999999996</v>
      </c>
      <c r="L47" s="197">
        <v>444.73</v>
      </c>
      <c r="M47" s="197">
        <v>27.29</v>
      </c>
      <c r="N47" s="197">
        <v>16.82</v>
      </c>
      <c r="O47" s="197">
        <v>0</v>
      </c>
      <c r="P47" s="197">
        <v>29.14</v>
      </c>
      <c r="Q47" s="197">
        <v>0</v>
      </c>
      <c r="R47" s="197">
        <v>12.58</v>
      </c>
      <c r="S47" s="197">
        <v>0</v>
      </c>
      <c r="T47" s="197">
        <v>0</v>
      </c>
      <c r="U47" s="197">
        <v>62.06</v>
      </c>
      <c r="V47" s="197">
        <v>6.36</v>
      </c>
      <c r="W47" s="197">
        <v>13.87</v>
      </c>
      <c r="X47" s="197">
        <v>29.17</v>
      </c>
      <c r="Y47" s="197">
        <v>0</v>
      </c>
      <c r="Z47">
        <v>0</v>
      </c>
      <c r="AA47" s="197">
        <v>10.57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58.71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68.290000000000006</v>
      </c>
      <c r="AQ47" s="197">
        <v>22.75</v>
      </c>
      <c r="AR47" s="197">
        <v>23.2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4.5199999999999996</v>
      </c>
      <c r="L48" s="197">
        <v>444.73</v>
      </c>
      <c r="M48" s="197">
        <v>27.29</v>
      </c>
      <c r="N48" s="197">
        <v>16.82</v>
      </c>
      <c r="O48" s="197">
        <v>0</v>
      </c>
      <c r="P48" s="197">
        <v>29.14</v>
      </c>
      <c r="Q48" s="197">
        <v>0</v>
      </c>
      <c r="R48" s="197">
        <v>12.58</v>
      </c>
      <c r="S48" s="197">
        <v>0</v>
      </c>
      <c r="T48" s="197">
        <v>0</v>
      </c>
      <c r="U48" s="197">
        <v>62.11</v>
      </c>
      <c r="V48" s="197">
        <v>6.36</v>
      </c>
      <c r="W48" s="197">
        <v>13.87</v>
      </c>
      <c r="X48" s="197">
        <v>29.17</v>
      </c>
      <c r="Y48" s="197">
        <v>0</v>
      </c>
      <c r="Z48">
        <v>0</v>
      </c>
      <c r="AA48" s="197">
        <v>10.57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58.71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68.290000000000006</v>
      </c>
      <c r="AQ48" s="197">
        <v>22.75</v>
      </c>
      <c r="AR48" s="197">
        <v>23.2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4.5199999999999996</v>
      </c>
      <c r="L49" s="197">
        <v>483.41</v>
      </c>
      <c r="M49" s="197">
        <v>27.29</v>
      </c>
      <c r="N49" s="197">
        <v>16.82</v>
      </c>
      <c r="O49" s="197">
        <v>0</v>
      </c>
      <c r="P49" s="197">
        <v>29.14</v>
      </c>
      <c r="Q49" s="197">
        <v>0</v>
      </c>
      <c r="R49" s="197">
        <v>12.58</v>
      </c>
      <c r="S49" s="197">
        <v>0</v>
      </c>
      <c r="T49" s="197">
        <v>0</v>
      </c>
      <c r="U49" s="197">
        <v>62.11</v>
      </c>
      <c r="V49" s="197">
        <v>6.36</v>
      </c>
      <c r="W49" s="197">
        <v>13.87</v>
      </c>
      <c r="X49" s="197">
        <v>29.17</v>
      </c>
      <c r="Y49" s="197">
        <v>0</v>
      </c>
      <c r="Z49">
        <v>0</v>
      </c>
      <c r="AA49" s="197">
        <v>10.57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58.71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68.290000000000006</v>
      </c>
      <c r="AQ49" s="197">
        <v>22.75</v>
      </c>
      <c r="AR49" s="197">
        <v>23.2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4.5199999999999996</v>
      </c>
      <c r="L50" s="197">
        <v>483.41</v>
      </c>
      <c r="M50" s="197">
        <v>27.29</v>
      </c>
      <c r="N50" s="197">
        <v>16.82</v>
      </c>
      <c r="O50" s="197">
        <v>0</v>
      </c>
      <c r="P50" s="197">
        <v>29.14</v>
      </c>
      <c r="Q50" s="197">
        <v>0</v>
      </c>
      <c r="R50" s="197">
        <v>12.58</v>
      </c>
      <c r="S50" s="197">
        <v>0</v>
      </c>
      <c r="T50" s="197">
        <v>0</v>
      </c>
      <c r="U50" s="197">
        <v>62.11</v>
      </c>
      <c r="V50" s="197">
        <v>6.36</v>
      </c>
      <c r="W50" s="197">
        <v>13.87</v>
      </c>
      <c r="X50" s="197">
        <v>29.17</v>
      </c>
      <c r="Y50" s="197">
        <v>0</v>
      </c>
      <c r="Z50">
        <v>0</v>
      </c>
      <c r="AA50" s="197">
        <v>10.57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58.71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68.290000000000006</v>
      </c>
      <c r="AQ50" s="197">
        <v>22.75</v>
      </c>
      <c r="AR50" s="197">
        <v>23.2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4.41</v>
      </c>
      <c r="L51" s="197">
        <v>483.41</v>
      </c>
      <c r="M51" s="197">
        <v>27.29</v>
      </c>
      <c r="N51" s="197">
        <v>16.82</v>
      </c>
      <c r="O51" s="197">
        <v>0</v>
      </c>
      <c r="P51" s="197">
        <v>29.14</v>
      </c>
      <c r="Q51" s="197">
        <v>0</v>
      </c>
      <c r="R51" s="197">
        <v>12.35</v>
      </c>
      <c r="S51" s="197">
        <v>0</v>
      </c>
      <c r="T51" s="197">
        <v>0</v>
      </c>
      <c r="U51" s="197">
        <v>62.11</v>
      </c>
      <c r="V51" s="197">
        <v>6.15</v>
      </c>
      <c r="W51" s="197">
        <v>13.41</v>
      </c>
      <c r="X51" s="197">
        <v>29.17</v>
      </c>
      <c r="Y51" s="197">
        <v>0</v>
      </c>
      <c r="Z51">
        <v>0</v>
      </c>
      <c r="AA51" s="197">
        <v>10.19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58.71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68.58</v>
      </c>
      <c r="AQ51" s="197">
        <v>22.86</v>
      </c>
      <c r="AR51" s="197">
        <v>23.2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4.5199999999999996</v>
      </c>
      <c r="L52" s="197">
        <v>483.41</v>
      </c>
      <c r="M52" s="197">
        <v>27.29</v>
      </c>
      <c r="N52" s="197">
        <v>16.82</v>
      </c>
      <c r="O52" s="197">
        <v>0</v>
      </c>
      <c r="P52" s="197">
        <v>29.14</v>
      </c>
      <c r="Q52" s="197">
        <v>0</v>
      </c>
      <c r="R52" s="197">
        <v>12.58</v>
      </c>
      <c r="S52" s="197">
        <v>0</v>
      </c>
      <c r="T52" s="197">
        <v>0</v>
      </c>
      <c r="U52" s="197">
        <v>62.11</v>
      </c>
      <c r="V52" s="197">
        <v>6.15</v>
      </c>
      <c r="W52" s="197">
        <v>13.41</v>
      </c>
      <c r="X52" s="197">
        <v>29.17</v>
      </c>
      <c r="Y52" s="197">
        <v>0</v>
      </c>
      <c r="Z52">
        <v>0</v>
      </c>
      <c r="AA52" s="197">
        <v>10.19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58.71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68.61</v>
      </c>
      <c r="AQ52" s="197">
        <v>22.86</v>
      </c>
      <c r="AR52" s="197">
        <v>23.2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4.5199999999999996</v>
      </c>
      <c r="L53" s="197">
        <v>483.41</v>
      </c>
      <c r="M53" s="197">
        <v>27.29</v>
      </c>
      <c r="N53" s="197">
        <v>16.82</v>
      </c>
      <c r="O53" s="197">
        <v>0</v>
      </c>
      <c r="P53" s="197">
        <v>29.14</v>
      </c>
      <c r="Q53" s="197">
        <v>0</v>
      </c>
      <c r="R53" s="197">
        <v>12.58</v>
      </c>
      <c r="S53" s="197">
        <v>0</v>
      </c>
      <c r="T53" s="197">
        <v>0</v>
      </c>
      <c r="U53" s="197">
        <v>62.11</v>
      </c>
      <c r="V53" s="197">
        <v>6.15</v>
      </c>
      <c r="W53" s="197">
        <v>13.41</v>
      </c>
      <c r="X53" s="197">
        <v>29.17</v>
      </c>
      <c r="Y53" s="197">
        <v>0</v>
      </c>
      <c r="Z53">
        <v>0</v>
      </c>
      <c r="AA53" s="197">
        <v>10.19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58.71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68.61</v>
      </c>
      <c r="AQ53" s="197">
        <v>22.86</v>
      </c>
      <c r="AR53" s="197">
        <v>23.2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4.5199999999999996</v>
      </c>
      <c r="L54" s="197">
        <v>442.8</v>
      </c>
      <c r="M54" s="197">
        <v>27.29</v>
      </c>
      <c r="N54" s="197">
        <v>16.82</v>
      </c>
      <c r="O54" s="197">
        <v>0</v>
      </c>
      <c r="P54" s="197">
        <v>29.14</v>
      </c>
      <c r="Q54" s="197">
        <v>0</v>
      </c>
      <c r="R54" s="197">
        <v>12.58</v>
      </c>
      <c r="S54" s="197">
        <v>0</v>
      </c>
      <c r="T54" s="197">
        <v>0</v>
      </c>
      <c r="U54" s="197">
        <v>62.11</v>
      </c>
      <c r="V54" s="197">
        <v>6.15</v>
      </c>
      <c r="W54" s="197">
        <v>13.41</v>
      </c>
      <c r="X54" s="197">
        <v>29.17</v>
      </c>
      <c r="Y54" s="197">
        <v>0</v>
      </c>
      <c r="Z54">
        <v>0</v>
      </c>
      <c r="AA54" s="197">
        <v>10.19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0</v>
      </c>
      <c r="AH54" s="197">
        <v>0</v>
      </c>
      <c r="AI54" s="197">
        <v>58.71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68.61</v>
      </c>
      <c r="AQ54" s="197">
        <v>22.86</v>
      </c>
      <c r="AR54" s="197">
        <v>23.2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4.68</v>
      </c>
      <c r="L55" s="197">
        <v>352.89</v>
      </c>
      <c r="M55" s="197">
        <v>27.29</v>
      </c>
      <c r="N55" s="197">
        <v>16.82</v>
      </c>
      <c r="O55" s="197">
        <v>0</v>
      </c>
      <c r="P55" s="197">
        <v>29.14</v>
      </c>
      <c r="Q55" s="197">
        <v>0</v>
      </c>
      <c r="R55" s="197">
        <v>13.01</v>
      </c>
      <c r="S55" s="197">
        <v>0</v>
      </c>
      <c r="T55" s="197">
        <v>0</v>
      </c>
      <c r="U55" s="197">
        <v>62.11</v>
      </c>
      <c r="V55" s="197">
        <v>6.36</v>
      </c>
      <c r="W55" s="197">
        <v>13.41</v>
      </c>
      <c r="X55" s="197">
        <v>29.17</v>
      </c>
      <c r="Y55" s="197">
        <v>0</v>
      </c>
      <c r="Z55">
        <v>0</v>
      </c>
      <c r="AA55" s="197">
        <v>10.19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0</v>
      </c>
      <c r="AH55" s="197">
        <v>0</v>
      </c>
      <c r="AI55" s="197">
        <v>58.71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68.28</v>
      </c>
      <c r="AQ55" s="197">
        <v>22.75</v>
      </c>
      <c r="AR55" s="197">
        <v>23.2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4.5199999999999996</v>
      </c>
      <c r="L56" s="197">
        <v>307.45</v>
      </c>
      <c r="M56" s="197">
        <v>27.29</v>
      </c>
      <c r="N56" s="197">
        <v>16.82</v>
      </c>
      <c r="O56" s="197">
        <v>0</v>
      </c>
      <c r="P56" s="197">
        <v>29.14</v>
      </c>
      <c r="Q56" s="197">
        <v>0</v>
      </c>
      <c r="R56" s="197">
        <v>12.58</v>
      </c>
      <c r="S56" s="197">
        <v>0</v>
      </c>
      <c r="T56" s="197">
        <v>0</v>
      </c>
      <c r="U56" s="197">
        <v>62.11</v>
      </c>
      <c r="V56" s="197">
        <v>6.36</v>
      </c>
      <c r="W56" s="197">
        <v>13.41</v>
      </c>
      <c r="X56" s="197">
        <v>29.17</v>
      </c>
      <c r="Y56" s="197">
        <v>0</v>
      </c>
      <c r="Z56">
        <v>0</v>
      </c>
      <c r="AA56" s="197">
        <v>10.19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0</v>
      </c>
      <c r="AH56" s="197">
        <v>0</v>
      </c>
      <c r="AI56" s="197">
        <v>58.71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68.28</v>
      </c>
      <c r="AQ56" s="197">
        <v>22.75</v>
      </c>
      <c r="AR56" s="197">
        <v>23.2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4.5199999999999996</v>
      </c>
      <c r="L57" s="197">
        <v>342.25</v>
      </c>
      <c r="M57" s="197">
        <v>27.29</v>
      </c>
      <c r="N57" s="197">
        <v>16.82</v>
      </c>
      <c r="O57" s="197">
        <v>0</v>
      </c>
      <c r="P57" s="197">
        <v>29.14</v>
      </c>
      <c r="Q57" s="197">
        <v>0</v>
      </c>
      <c r="R57" s="197">
        <v>12.58</v>
      </c>
      <c r="S57" s="197">
        <v>0</v>
      </c>
      <c r="T57" s="197">
        <v>0</v>
      </c>
      <c r="U57" s="197">
        <v>62.11</v>
      </c>
      <c r="V57" s="197">
        <v>6.36</v>
      </c>
      <c r="W57" s="197">
        <v>13.41</v>
      </c>
      <c r="X57" s="197">
        <v>29.17</v>
      </c>
      <c r="Y57" s="197">
        <v>0</v>
      </c>
      <c r="Z57">
        <v>0</v>
      </c>
      <c r="AA57" s="197">
        <v>10.19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0</v>
      </c>
      <c r="AH57" s="197">
        <v>0</v>
      </c>
      <c r="AI57" s="197">
        <v>58.71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68.28</v>
      </c>
      <c r="AQ57" s="197">
        <v>22.75</v>
      </c>
      <c r="AR57" s="197">
        <v>23.2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4.5199999999999996</v>
      </c>
      <c r="L58" s="197">
        <v>382.86</v>
      </c>
      <c r="M58" s="197">
        <v>27.29</v>
      </c>
      <c r="N58" s="197">
        <v>16.82</v>
      </c>
      <c r="O58" s="197">
        <v>0</v>
      </c>
      <c r="P58" s="197">
        <v>29.14</v>
      </c>
      <c r="Q58" s="197">
        <v>0</v>
      </c>
      <c r="R58" s="197">
        <v>12.58</v>
      </c>
      <c r="S58" s="197">
        <v>0</v>
      </c>
      <c r="T58" s="197">
        <v>0</v>
      </c>
      <c r="U58" s="197">
        <v>62.11</v>
      </c>
      <c r="V58" s="197">
        <v>6.36</v>
      </c>
      <c r="W58" s="197">
        <v>13.41</v>
      </c>
      <c r="X58" s="197">
        <v>29.17</v>
      </c>
      <c r="Y58" s="197">
        <v>0</v>
      </c>
      <c r="Z58">
        <v>0</v>
      </c>
      <c r="AA58" s="197">
        <v>10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0</v>
      </c>
      <c r="AH58" s="197">
        <v>0</v>
      </c>
      <c r="AI58" s="197">
        <v>58.71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68.28</v>
      </c>
      <c r="AQ58" s="197">
        <v>22.75</v>
      </c>
      <c r="AR58" s="197">
        <v>23.2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4.5199999999999996</v>
      </c>
      <c r="L59" s="197">
        <v>423.46</v>
      </c>
      <c r="M59" s="197">
        <v>27.29</v>
      </c>
      <c r="N59" s="197">
        <v>16.82</v>
      </c>
      <c r="O59" s="197">
        <v>0</v>
      </c>
      <c r="P59" s="197">
        <v>29.14</v>
      </c>
      <c r="Q59" s="197">
        <v>0</v>
      </c>
      <c r="R59" s="197">
        <v>12.58</v>
      </c>
      <c r="S59" s="197">
        <v>0</v>
      </c>
      <c r="T59" s="197">
        <v>0</v>
      </c>
      <c r="U59" s="197">
        <v>62.11</v>
      </c>
      <c r="V59" s="197">
        <v>6.36</v>
      </c>
      <c r="W59" s="197">
        <v>13.41</v>
      </c>
      <c r="X59" s="197">
        <v>29.17</v>
      </c>
      <c r="Y59" s="197">
        <v>0</v>
      </c>
      <c r="Z59">
        <v>0</v>
      </c>
      <c r="AA59" s="197">
        <v>10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0</v>
      </c>
      <c r="AH59" s="197">
        <v>0</v>
      </c>
      <c r="AI59" s="197">
        <v>58.71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68.28</v>
      </c>
      <c r="AQ59" s="197">
        <v>22.75</v>
      </c>
      <c r="AR59" s="197">
        <v>23.2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4.5199999999999996</v>
      </c>
      <c r="L60" s="197">
        <v>442.8</v>
      </c>
      <c r="M60" s="197">
        <v>27.29</v>
      </c>
      <c r="N60" s="197">
        <v>16.82</v>
      </c>
      <c r="O60" s="197">
        <v>0</v>
      </c>
      <c r="P60" s="197">
        <v>29.14</v>
      </c>
      <c r="Q60" s="197">
        <v>0</v>
      </c>
      <c r="R60" s="197">
        <v>12.58</v>
      </c>
      <c r="S60" s="197">
        <v>0</v>
      </c>
      <c r="T60" s="197">
        <v>0</v>
      </c>
      <c r="U60" s="197">
        <v>62.11</v>
      </c>
      <c r="V60" s="197">
        <v>6.36</v>
      </c>
      <c r="W60" s="197">
        <v>13.41</v>
      </c>
      <c r="X60" s="197">
        <v>29.17</v>
      </c>
      <c r="Y60" s="197">
        <v>0</v>
      </c>
      <c r="Z60">
        <v>0</v>
      </c>
      <c r="AA60" s="197">
        <v>10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0</v>
      </c>
      <c r="AH60" s="197">
        <v>0</v>
      </c>
      <c r="AI60" s="197">
        <v>58.71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68.28</v>
      </c>
      <c r="AQ60" s="197">
        <v>22.75</v>
      </c>
      <c r="AR60" s="197">
        <v>23.2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4.5199999999999996</v>
      </c>
      <c r="L61" s="197">
        <v>473.74</v>
      </c>
      <c r="M61" s="197">
        <v>27.29</v>
      </c>
      <c r="N61" s="197">
        <v>16.82</v>
      </c>
      <c r="O61" s="197">
        <v>0</v>
      </c>
      <c r="P61" s="197">
        <v>29.14</v>
      </c>
      <c r="Q61" s="197">
        <v>0</v>
      </c>
      <c r="R61" s="197">
        <v>12.58</v>
      </c>
      <c r="S61" s="197">
        <v>0</v>
      </c>
      <c r="T61" s="197">
        <v>0</v>
      </c>
      <c r="U61" s="197">
        <v>62.11</v>
      </c>
      <c r="V61" s="197">
        <v>6.36</v>
      </c>
      <c r="W61" s="197">
        <v>13.41</v>
      </c>
      <c r="X61" s="197">
        <v>29.17</v>
      </c>
      <c r="Y61" s="197">
        <v>0</v>
      </c>
      <c r="Z61">
        <v>0</v>
      </c>
      <c r="AA61" s="197">
        <v>10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0</v>
      </c>
      <c r="AH61" s="197">
        <v>0</v>
      </c>
      <c r="AI61" s="197">
        <v>58.71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68.28</v>
      </c>
      <c r="AQ61" s="197">
        <v>22.75</v>
      </c>
      <c r="AR61" s="197">
        <v>23.2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4.5199999999999996</v>
      </c>
      <c r="L62" s="197">
        <v>503.71</v>
      </c>
      <c r="M62" s="197">
        <v>27.29</v>
      </c>
      <c r="N62" s="197">
        <v>16.82</v>
      </c>
      <c r="O62" s="197">
        <v>0</v>
      </c>
      <c r="P62" s="197">
        <v>29.14</v>
      </c>
      <c r="Q62" s="197">
        <v>0</v>
      </c>
      <c r="R62" s="197">
        <v>12.58</v>
      </c>
      <c r="S62" s="197">
        <v>0</v>
      </c>
      <c r="T62" s="197">
        <v>0</v>
      </c>
      <c r="U62" s="197">
        <v>62.11</v>
      </c>
      <c r="V62" s="197">
        <v>6.36</v>
      </c>
      <c r="W62" s="197">
        <v>13.41</v>
      </c>
      <c r="X62" s="197">
        <v>29.17</v>
      </c>
      <c r="Y62" s="197">
        <v>0</v>
      </c>
      <c r="Z62">
        <v>0</v>
      </c>
      <c r="AA62" s="197">
        <v>10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0</v>
      </c>
      <c r="AH62" s="197">
        <v>0</v>
      </c>
      <c r="AI62" s="197">
        <v>58.71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68.28</v>
      </c>
      <c r="AQ62" s="197">
        <v>22.75</v>
      </c>
      <c r="AR62" s="197">
        <v>23.2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4.5199999999999996</v>
      </c>
      <c r="L63" s="197">
        <v>503.7</v>
      </c>
      <c r="M63" s="197">
        <v>27.29</v>
      </c>
      <c r="N63" s="197">
        <v>16.82</v>
      </c>
      <c r="O63" s="197">
        <v>0</v>
      </c>
      <c r="P63" s="197">
        <v>29.14</v>
      </c>
      <c r="Q63" s="197">
        <v>0</v>
      </c>
      <c r="R63" s="197">
        <v>12.58</v>
      </c>
      <c r="S63" s="197">
        <v>0</v>
      </c>
      <c r="T63" s="197">
        <v>0</v>
      </c>
      <c r="U63" s="197">
        <v>62.11</v>
      </c>
      <c r="V63" s="197">
        <v>6.15</v>
      </c>
      <c r="W63" s="197">
        <v>13.41</v>
      </c>
      <c r="X63" s="197">
        <v>29.17</v>
      </c>
      <c r="Y63" s="197">
        <v>0</v>
      </c>
      <c r="Z63">
        <v>0</v>
      </c>
      <c r="AA63" s="197">
        <v>10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0</v>
      </c>
      <c r="AH63" s="197">
        <v>0</v>
      </c>
      <c r="AI63" s="197">
        <v>58.71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68.28</v>
      </c>
      <c r="AQ63" s="197">
        <v>22.75</v>
      </c>
      <c r="AR63" s="197">
        <v>23.7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4.5199999999999996</v>
      </c>
      <c r="L64" s="197">
        <v>553.97</v>
      </c>
      <c r="M64" s="197">
        <v>27.29</v>
      </c>
      <c r="N64" s="197">
        <v>16.82</v>
      </c>
      <c r="O64" s="197">
        <v>0</v>
      </c>
      <c r="P64" s="197">
        <v>29.14</v>
      </c>
      <c r="Q64" s="197">
        <v>0</v>
      </c>
      <c r="R64" s="197">
        <v>12.58</v>
      </c>
      <c r="S64" s="197">
        <v>0</v>
      </c>
      <c r="T64" s="197">
        <v>0</v>
      </c>
      <c r="U64" s="197">
        <v>62.11</v>
      </c>
      <c r="V64" s="197">
        <v>6.15</v>
      </c>
      <c r="W64" s="197">
        <v>13.41</v>
      </c>
      <c r="X64" s="197">
        <v>29.17</v>
      </c>
      <c r="Y64" s="197">
        <v>0</v>
      </c>
      <c r="Z64">
        <v>0</v>
      </c>
      <c r="AA64" s="197">
        <v>10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0</v>
      </c>
      <c r="AH64" s="197">
        <v>0</v>
      </c>
      <c r="AI64" s="197">
        <v>58.71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68.28</v>
      </c>
      <c r="AQ64" s="197">
        <v>22.75</v>
      </c>
      <c r="AR64" s="197">
        <v>23.7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4.5199999999999996</v>
      </c>
      <c r="L65" s="197">
        <v>553.97</v>
      </c>
      <c r="M65" s="197">
        <v>27.29</v>
      </c>
      <c r="N65" s="197">
        <v>16.82</v>
      </c>
      <c r="O65" s="197">
        <v>0</v>
      </c>
      <c r="P65" s="197">
        <v>29.14</v>
      </c>
      <c r="Q65" s="197">
        <v>0</v>
      </c>
      <c r="R65" s="197">
        <v>12.58</v>
      </c>
      <c r="S65" s="197">
        <v>0</v>
      </c>
      <c r="T65" s="197">
        <v>0</v>
      </c>
      <c r="U65" s="197">
        <v>62.11</v>
      </c>
      <c r="V65" s="197">
        <v>6.15</v>
      </c>
      <c r="W65" s="197">
        <v>13.41</v>
      </c>
      <c r="X65" s="197">
        <v>29.17</v>
      </c>
      <c r="Y65" s="197">
        <v>0</v>
      </c>
      <c r="Z65">
        <v>0</v>
      </c>
      <c r="AA65" s="197">
        <v>10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0</v>
      </c>
      <c r="AH65" s="197">
        <v>0</v>
      </c>
      <c r="AI65" s="197">
        <v>58.71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68.28</v>
      </c>
      <c r="AQ65" s="197">
        <v>22.75</v>
      </c>
      <c r="AR65" s="197">
        <v>23.7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4.5199999999999996</v>
      </c>
      <c r="L66" s="197">
        <v>544.29999999999995</v>
      </c>
      <c r="M66" s="197">
        <v>27.29</v>
      </c>
      <c r="N66" s="197">
        <v>16.82</v>
      </c>
      <c r="O66" s="197">
        <v>0</v>
      </c>
      <c r="P66" s="197">
        <v>29.14</v>
      </c>
      <c r="Q66" s="197">
        <v>0</v>
      </c>
      <c r="R66" s="197">
        <v>12.58</v>
      </c>
      <c r="S66" s="197">
        <v>0</v>
      </c>
      <c r="T66" s="197">
        <v>0</v>
      </c>
      <c r="U66" s="197">
        <v>62.11</v>
      </c>
      <c r="V66" s="197">
        <v>6.15</v>
      </c>
      <c r="W66" s="197">
        <v>13.41</v>
      </c>
      <c r="X66" s="197">
        <v>29.17</v>
      </c>
      <c r="Y66" s="197">
        <v>0</v>
      </c>
      <c r="Z66">
        <v>0</v>
      </c>
      <c r="AA66" s="197">
        <v>10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0</v>
      </c>
      <c r="AH66" s="197">
        <v>0</v>
      </c>
      <c r="AI66" s="197">
        <v>58.71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68.28</v>
      </c>
      <c r="AQ66" s="197">
        <v>22.75</v>
      </c>
      <c r="AR66" s="197">
        <v>23.7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4.5199999999999996</v>
      </c>
      <c r="L67" s="197">
        <v>559.29999999999995</v>
      </c>
      <c r="M67" s="197">
        <v>27.29</v>
      </c>
      <c r="N67" s="197">
        <v>16.82</v>
      </c>
      <c r="O67" s="197">
        <v>0</v>
      </c>
      <c r="P67" s="197">
        <v>29.14</v>
      </c>
      <c r="Q67" s="197">
        <v>2.96</v>
      </c>
      <c r="R67" s="197">
        <v>12.58</v>
      </c>
      <c r="S67" s="197">
        <v>7.83</v>
      </c>
      <c r="T67" s="197">
        <v>0</v>
      </c>
      <c r="U67" s="197">
        <v>62.11</v>
      </c>
      <c r="V67" s="197">
        <v>6.15</v>
      </c>
      <c r="W67" s="197">
        <v>13.41</v>
      </c>
      <c r="X67" s="197">
        <v>29.17</v>
      </c>
      <c r="Y67" s="197">
        <v>0</v>
      </c>
      <c r="Z67">
        <v>0</v>
      </c>
      <c r="AA67" s="197">
        <v>10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0</v>
      </c>
      <c r="AH67" s="197">
        <v>0</v>
      </c>
      <c r="AI67" s="197">
        <v>67.430000000000007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68.28</v>
      </c>
      <c r="AQ67" s="197">
        <v>22.75</v>
      </c>
      <c r="AR67" s="197">
        <v>24.2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4.5199999999999996</v>
      </c>
      <c r="L68" s="197">
        <v>559.29999999999995</v>
      </c>
      <c r="M68" s="197">
        <v>27.29</v>
      </c>
      <c r="N68" s="197">
        <v>16.82</v>
      </c>
      <c r="O68" s="197">
        <v>0</v>
      </c>
      <c r="P68" s="197">
        <v>29.14</v>
      </c>
      <c r="Q68" s="197">
        <v>2.96</v>
      </c>
      <c r="R68" s="197">
        <v>12.58</v>
      </c>
      <c r="S68" s="197">
        <v>7.83</v>
      </c>
      <c r="T68" s="197">
        <v>0</v>
      </c>
      <c r="U68" s="197">
        <v>62.11</v>
      </c>
      <c r="V68" s="197">
        <v>6.15</v>
      </c>
      <c r="W68" s="197">
        <v>13.41</v>
      </c>
      <c r="X68" s="197">
        <v>29.17</v>
      </c>
      <c r="Y68" s="197">
        <v>0</v>
      </c>
      <c r="Z68">
        <v>0</v>
      </c>
      <c r="AA68" s="197">
        <v>10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0</v>
      </c>
      <c r="AH68" s="197">
        <v>0</v>
      </c>
      <c r="AI68" s="197">
        <v>67.430000000000007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68.28</v>
      </c>
      <c r="AQ68" s="197">
        <v>22.75</v>
      </c>
      <c r="AR68" s="197">
        <v>24.2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4.5199999999999996</v>
      </c>
      <c r="L69" s="197">
        <v>559.29999999999995</v>
      </c>
      <c r="M69" s="197">
        <v>27.29</v>
      </c>
      <c r="N69" s="197">
        <v>16.82</v>
      </c>
      <c r="O69" s="197">
        <v>0</v>
      </c>
      <c r="P69" s="197">
        <v>29.94</v>
      </c>
      <c r="Q69" s="197">
        <v>2.96</v>
      </c>
      <c r="R69" s="197">
        <v>12.58</v>
      </c>
      <c r="S69" s="197">
        <v>7.83</v>
      </c>
      <c r="T69" s="197">
        <v>0</v>
      </c>
      <c r="U69" s="197">
        <v>62.11</v>
      </c>
      <c r="V69" s="197">
        <v>6.15</v>
      </c>
      <c r="W69" s="197">
        <v>13.41</v>
      </c>
      <c r="X69" s="197">
        <v>29.17</v>
      </c>
      <c r="Y69" s="197">
        <v>0</v>
      </c>
      <c r="Z69">
        <v>0</v>
      </c>
      <c r="AA69" s="197">
        <v>10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0</v>
      </c>
      <c r="AH69" s="197">
        <v>0</v>
      </c>
      <c r="AI69" s="197">
        <v>67.430000000000007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68.28</v>
      </c>
      <c r="AQ69" s="197">
        <v>22.75</v>
      </c>
      <c r="AR69" s="197">
        <v>22.07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4.5199999999999996</v>
      </c>
      <c r="L70" s="197">
        <v>559.29999999999995</v>
      </c>
      <c r="M70" s="197">
        <v>27.29</v>
      </c>
      <c r="N70" s="197">
        <v>16.82</v>
      </c>
      <c r="O70" s="197">
        <v>0</v>
      </c>
      <c r="P70" s="197">
        <v>30.65</v>
      </c>
      <c r="Q70" s="197">
        <v>2.96</v>
      </c>
      <c r="R70" s="197">
        <v>12.58</v>
      </c>
      <c r="S70" s="197">
        <v>7.83</v>
      </c>
      <c r="T70" s="197">
        <v>0</v>
      </c>
      <c r="U70" s="197">
        <v>62.11</v>
      </c>
      <c r="V70" s="197">
        <v>6.15</v>
      </c>
      <c r="W70" s="197">
        <v>13.41</v>
      </c>
      <c r="X70" s="197">
        <v>29.17</v>
      </c>
      <c r="Y70" s="197">
        <v>0</v>
      </c>
      <c r="Z70">
        <v>0</v>
      </c>
      <c r="AA70" s="197">
        <v>10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0</v>
      </c>
      <c r="AH70" s="197">
        <v>0</v>
      </c>
      <c r="AI70" s="197">
        <v>67.430000000000007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68.28</v>
      </c>
      <c r="AQ70" s="197">
        <v>22.75</v>
      </c>
      <c r="AR70" s="197">
        <v>13.98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4.5199999999999996</v>
      </c>
      <c r="L71" s="197">
        <v>559.29999999999995</v>
      </c>
      <c r="M71" s="197">
        <v>27.29</v>
      </c>
      <c r="N71" s="197">
        <v>16.82</v>
      </c>
      <c r="O71" s="197">
        <v>0</v>
      </c>
      <c r="P71" s="197">
        <v>30.69</v>
      </c>
      <c r="Q71" s="197">
        <v>2.96</v>
      </c>
      <c r="R71" s="197">
        <v>12.58</v>
      </c>
      <c r="S71" s="197">
        <v>7.83</v>
      </c>
      <c r="T71" s="197">
        <v>0</v>
      </c>
      <c r="U71" s="197">
        <v>62.11</v>
      </c>
      <c r="V71" s="197">
        <v>6.15</v>
      </c>
      <c r="W71" s="197">
        <v>13.41</v>
      </c>
      <c r="X71" s="197">
        <v>29.17</v>
      </c>
      <c r="Y71" s="197">
        <v>0</v>
      </c>
      <c r="Z71">
        <v>0</v>
      </c>
      <c r="AA71" s="197">
        <v>10.19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0</v>
      </c>
      <c r="AH71" s="197">
        <v>0</v>
      </c>
      <c r="AI71" s="197">
        <v>67.430000000000007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68.28</v>
      </c>
      <c r="AQ71" s="197">
        <v>22.75</v>
      </c>
      <c r="AR71" s="197">
        <v>4.95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4.5199999999999996</v>
      </c>
      <c r="L72" s="197">
        <v>559.29999999999995</v>
      </c>
      <c r="M72" s="197">
        <v>27.29</v>
      </c>
      <c r="N72" s="197">
        <v>16.82</v>
      </c>
      <c r="O72" s="197">
        <v>0</v>
      </c>
      <c r="P72" s="197">
        <v>30.69</v>
      </c>
      <c r="Q72" s="197">
        <v>2.96</v>
      </c>
      <c r="R72" s="197">
        <v>12.58</v>
      </c>
      <c r="S72" s="197">
        <v>7.83</v>
      </c>
      <c r="T72" s="197">
        <v>0</v>
      </c>
      <c r="U72" s="197">
        <v>62.11</v>
      </c>
      <c r="V72" s="197">
        <v>6.15</v>
      </c>
      <c r="W72" s="197">
        <v>13.41</v>
      </c>
      <c r="X72" s="197">
        <v>29.17</v>
      </c>
      <c r="Y72" s="197">
        <v>0</v>
      </c>
      <c r="Z72">
        <v>0</v>
      </c>
      <c r="AA72" s="197">
        <v>10.19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0</v>
      </c>
      <c r="AH72" s="197">
        <v>0</v>
      </c>
      <c r="AI72" s="197">
        <v>67.430000000000007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68.28</v>
      </c>
      <c r="AQ72" s="197">
        <v>22.75</v>
      </c>
      <c r="AR72" s="197">
        <v>2.29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4.5199999999999996</v>
      </c>
      <c r="L73" s="197">
        <v>559.29999999999995</v>
      </c>
      <c r="M73" s="197">
        <v>27.29</v>
      </c>
      <c r="N73" s="197">
        <v>16.82</v>
      </c>
      <c r="O73" s="197">
        <v>0</v>
      </c>
      <c r="P73" s="197">
        <v>30.69</v>
      </c>
      <c r="Q73" s="197">
        <v>2.96</v>
      </c>
      <c r="R73" s="197">
        <v>12.58</v>
      </c>
      <c r="S73" s="197">
        <v>7.83</v>
      </c>
      <c r="T73" s="197">
        <v>0</v>
      </c>
      <c r="U73" s="197">
        <v>62.11</v>
      </c>
      <c r="V73" s="197">
        <v>6.15</v>
      </c>
      <c r="W73" s="197">
        <v>13.41</v>
      </c>
      <c r="X73" s="197">
        <v>29.17</v>
      </c>
      <c r="Y73" s="197">
        <v>0</v>
      </c>
      <c r="Z73">
        <v>0</v>
      </c>
      <c r="AA73" s="197">
        <v>10.19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0</v>
      </c>
      <c r="AH73" s="197">
        <v>0</v>
      </c>
      <c r="AI73" s="197">
        <v>67.430000000000007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68.28</v>
      </c>
      <c r="AQ73" s="197">
        <v>22.75</v>
      </c>
      <c r="AR73" s="197">
        <v>0.28000000000000003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4.5199999999999996</v>
      </c>
      <c r="L74" s="197">
        <v>559.29999999999995</v>
      </c>
      <c r="M74" s="197">
        <v>27.29</v>
      </c>
      <c r="N74" s="197">
        <v>16.82</v>
      </c>
      <c r="O74" s="197">
        <v>0</v>
      </c>
      <c r="P74" s="197">
        <v>30.69</v>
      </c>
      <c r="Q74" s="197">
        <v>2.96</v>
      </c>
      <c r="R74" s="197">
        <v>12.58</v>
      </c>
      <c r="S74" s="197">
        <v>7.83</v>
      </c>
      <c r="T74" s="197">
        <v>0</v>
      </c>
      <c r="U74" s="197">
        <v>62.11</v>
      </c>
      <c r="V74" s="197">
        <v>6.15</v>
      </c>
      <c r="W74" s="197">
        <v>13.41</v>
      </c>
      <c r="X74" s="197">
        <v>29.17</v>
      </c>
      <c r="Y74" s="197">
        <v>0</v>
      </c>
      <c r="Z74">
        <v>0</v>
      </c>
      <c r="AA74" s="197">
        <v>10.19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0</v>
      </c>
      <c r="AH74" s="197">
        <v>0</v>
      </c>
      <c r="AI74" s="197">
        <v>67.430000000000007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68.28</v>
      </c>
      <c r="AQ74" s="197">
        <v>22.75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4.5199999999999996</v>
      </c>
      <c r="L75" s="197">
        <v>559.29999999999995</v>
      </c>
      <c r="M75" s="197">
        <v>27.29</v>
      </c>
      <c r="N75" s="197">
        <v>16.82</v>
      </c>
      <c r="O75" s="197">
        <v>0</v>
      </c>
      <c r="P75" s="197">
        <v>30.69</v>
      </c>
      <c r="Q75" s="197">
        <v>2.96</v>
      </c>
      <c r="R75" s="197">
        <v>12.58</v>
      </c>
      <c r="S75" s="197">
        <v>7.83</v>
      </c>
      <c r="T75" s="197">
        <v>0</v>
      </c>
      <c r="U75" s="197">
        <v>62.11</v>
      </c>
      <c r="V75" s="197">
        <v>6.15</v>
      </c>
      <c r="W75" s="197">
        <v>13.41</v>
      </c>
      <c r="X75" s="197">
        <v>29.17</v>
      </c>
      <c r="Y75" s="197">
        <v>0</v>
      </c>
      <c r="Z75">
        <v>0</v>
      </c>
      <c r="AA75" s="197">
        <v>10.19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0</v>
      </c>
      <c r="AH75" s="197">
        <v>0</v>
      </c>
      <c r="AI75" s="197">
        <v>68.52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68.28</v>
      </c>
      <c r="AQ75" s="197">
        <v>22.75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4.5199999999999996</v>
      </c>
      <c r="L76" s="197">
        <v>559.29999999999995</v>
      </c>
      <c r="M76" s="197">
        <v>27.29</v>
      </c>
      <c r="N76" s="197">
        <v>16.82</v>
      </c>
      <c r="O76" s="197">
        <v>0</v>
      </c>
      <c r="P76" s="197">
        <v>30.69</v>
      </c>
      <c r="Q76" s="197">
        <v>2.96</v>
      </c>
      <c r="R76" s="197">
        <v>12.58</v>
      </c>
      <c r="S76" s="197">
        <v>7.83</v>
      </c>
      <c r="T76" s="197">
        <v>0</v>
      </c>
      <c r="U76" s="197">
        <v>62.11</v>
      </c>
      <c r="V76" s="197">
        <v>6.15</v>
      </c>
      <c r="W76" s="197">
        <v>13.41</v>
      </c>
      <c r="X76" s="197">
        <v>29.17</v>
      </c>
      <c r="Y76" s="197">
        <v>0</v>
      </c>
      <c r="Z76">
        <v>0</v>
      </c>
      <c r="AA76" s="197">
        <v>10.19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0</v>
      </c>
      <c r="AH76" s="197">
        <v>0</v>
      </c>
      <c r="AI76" s="197">
        <v>68.52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68.28</v>
      </c>
      <c r="AQ76" s="197">
        <v>22.75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4.5199999999999996</v>
      </c>
      <c r="L77" s="197">
        <v>559.29999999999995</v>
      </c>
      <c r="M77" s="197">
        <v>27.29</v>
      </c>
      <c r="N77" s="197">
        <v>16.82</v>
      </c>
      <c r="O77" s="197">
        <v>0</v>
      </c>
      <c r="P77" s="197">
        <v>30.69</v>
      </c>
      <c r="Q77" s="197">
        <v>2.96</v>
      </c>
      <c r="R77" s="197">
        <v>12.58</v>
      </c>
      <c r="S77" s="197">
        <v>7.83</v>
      </c>
      <c r="T77" s="197">
        <v>0</v>
      </c>
      <c r="U77" s="197">
        <v>62.11</v>
      </c>
      <c r="V77" s="197">
        <v>6.15</v>
      </c>
      <c r="W77" s="197">
        <v>13.41</v>
      </c>
      <c r="X77" s="197">
        <v>29.17</v>
      </c>
      <c r="Y77" s="197">
        <v>0</v>
      </c>
      <c r="Z77">
        <v>0</v>
      </c>
      <c r="AA77" s="197">
        <v>10.19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0</v>
      </c>
      <c r="AH77" s="197">
        <v>0</v>
      </c>
      <c r="AI77" s="197">
        <v>68.52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68.28</v>
      </c>
      <c r="AQ77" s="197">
        <v>22.75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4.5199999999999996</v>
      </c>
      <c r="L78" s="197">
        <v>559.29999999999995</v>
      </c>
      <c r="M78" s="197">
        <v>27.29</v>
      </c>
      <c r="N78" s="197">
        <v>16.82</v>
      </c>
      <c r="O78" s="197">
        <v>0</v>
      </c>
      <c r="P78" s="197">
        <v>30.69</v>
      </c>
      <c r="Q78" s="197">
        <v>2.96</v>
      </c>
      <c r="R78" s="197">
        <v>12.58</v>
      </c>
      <c r="S78" s="197">
        <v>7.83</v>
      </c>
      <c r="T78" s="197">
        <v>0</v>
      </c>
      <c r="U78" s="197">
        <v>62.11</v>
      </c>
      <c r="V78" s="197">
        <v>6.15</v>
      </c>
      <c r="W78" s="197">
        <v>13.41</v>
      </c>
      <c r="X78" s="197">
        <v>29.17</v>
      </c>
      <c r="Y78" s="197">
        <v>0</v>
      </c>
      <c r="Z78">
        <v>0</v>
      </c>
      <c r="AA78" s="197">
        <v>10.19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0</v>
      </c>
      <c r="AH78" s="197">
        <v>0</v>
      </c>
      <c r="AI78" s="197">
        <v>68.52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68.28</v>
      </c>
      <c r="AQ78" s="197">
        <v>22.75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4.5199999999999996</v>
      </c>
      <c r="L79" s="197">
        <v>559.29999999999995</v>
      </c>
      <c r="M79" s="197">
        <v>27.29</v>
      </c>
      <c r="N79" s="197">
        <v>16.82</v>
      </c>
      <c r="O79" s="197">
        <v>0</v>
      </c>
      <c r="P79" s="197">
        <v>30.69</v>
      </c>
      <c r="Q79" s="197">
        <v>2.96</v>
      </c>
      <c r="R79" s="197">
        <v>12.58</v>
      </c>
      <c r="S79" s="197">
        <v>7.83</v>
      </c>
      <c r="T79" s="197">
        <v>0</v>
      </c>
      <c r="U79" s="197">
        <v>62.11</v>
      </c>
      <c r="V79" s="197">
        <v>6.15</v>
      </c>
      <c r="W79" s="197">
        <v>13.41</v>
      </c>
      <c r="X79" s="197">
        <v>29.17</v>
      </c>
      <c r="Y79" s="197">
        <v>0</v>
      </c>
      <c r="Z79">
        <v>0</v>
      </c>
      <c r="AA79" s="197">
        <v>10.19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0</v>
      </c>
      <c r="AH79" s="197">
        <v>0</v>
      </c>
      <c r="AI79" s="197">
        <v>68.52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68.28</v>
      </c>
      <c r="AQ79" s="197">
        <v>22.75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4.5199999999999996</v>
      </c>
      <c r="L80" s="197">
        <v>559.29999999999995</v>
      </c>
      <c r="M80" s="197">
        <v>27.29</v>
      </c>
      <c r="N80" s="197">
        <v>16.82</v>
      </c>
      <c r="O80" s="197">
        <v>0</v>
      </c>
      <c r="P80" s="197">
        <v>30.69</v>
      </c>
      <c r="Q80" s="197">
        <v>2.96</v>
      </c>
      <c r="R80" s="197">
        <v>12.58</v>
      </c>
      <c r="S80" s="197">
        <v>7.83</v>
      </c>
      <c r="T80" s="197">
        <v>0</v>
      </c>
      <c r="U80" s="197">
        <v>62.11</v>
      </c>
      <c r="V80" s="197">
        <v>6.15</v>
      </c>
      <c r="W80" s="197">
        <v>13.41</v>
      </c>
      <c r="X80" s="197">
        <v>29.17</v>
      </c>
      <c r="Y80" s="197">
        <v>0</v>
      </c>
      <c r="Z80">
        <v>0</v>
      </c>
      <c r="AA80" s="197">
        <v>10.88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0</v>
      </c>
      <c r="AH80" s="197">
        <v>0</v>
      </c>
      <c r="AI80" s="197">
        <v>69.61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68.28</v>
      </c>
      <c r="AQ80" s="197">
        <v>22.75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4.5199999999999996</v>
      </c>
      <c r="L81" s="197">
        <v>559.29999999999995</v>
      </c>
      <c r="M81" s="197">
        <v>27.29</v>
      </c>
      <c r="N81" s="197">
        <v>16.82</v>
      </c>
      <c r="O81" s="197">
        <v>0</v>
      </c>
      <c r="P81" s="197">
        <v>30.69</v>
      </c>
      <c r="Q81" s="197">
        <v>3.23</v>
      </c>
      <c r="R81" s="197">
        <v>12.58</v>
      </c>
      <c r="S81" s="197">
        <v>0</v>
      </c>
      <c r="T81" s="197">
        <v>0</v>
      </c>
      <c r="U81" s="197">
        <v>62.11</v>
      </c>
      <c r="V81" s="197">
        <v>6.15</v>
      </c>
      <c r="W81" s="197">
        <v>13.41</v>
      </c>
      <c r="X81" s="197">
        <v>29.17</v>
      </c>
      <c r="Y81" s="197">
        <v>0</v>
      </c>
      <c r="Z81">
        <v>0</v>
      </c>
      <c r="AA81" s="197">
        <v>10.88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0</v>
      </c>
      <c r="AH81" s="197">
        <v>0</v>
      </c>
      <c r="AI81" s="197">
        <v>69.61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68.28</v>
      </c>
      <c r="AQ81" s="197">
        <v>22.75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4.5199999999999996</v>
      </c>
      <c r="L82" s="197">
        <v>496.94</v>
      </c>
      <c r="M82" s="197">
        <v>27.29</v>
      </c>
      <c r="N82" s="197">
        <v>16.82</v>
      </c>
      <c r="O82" s="197">
        <v>0</v>
      </c>
      <c r="P82" s="197">
        <v>30.69</v>
      </c>
      <c r="Q82" s="197">
        <v>0.31</v>
      </c>
      <c r="R82" s="197">
        <v>12.58</v>
      </c>
      <c r="S82" s="197">
        <v>0</v>
      </c>
      <c r="T82" s="197">
        <v>0</v>
      </c>
      <c r="U82" s="197">
        <v>62.11</v>
      </c>
      <c r="V82" s="197">
        <v>6.15</v>
      </c>
      <c r="W82" s="197">
        <v>13.41</v>
      </c>
      <c r="X82" s="197">
        <v>29.17</v>
      </c>
      <c r="Y82" s="197">
        <v>0</v>
      </c>
      <c r="Z82">
        <v>0</v>
      </c>
      <c r="AA82" s="197">
        <v>10.88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0</v>
      </c>
      <c r="AH82" s="197">
        <v>0</v>
      </c>
      <c r="AI82" s="197">
        <v>50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68.28</v>
      </c>
      <c r="AQ82" s="197">
        <v>22.75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4.5199999999999996</v>
      </c>
      <c r="L83" s="197">
        <v>431.2</v>
      </c>
      <c r="M83" s="197">
        <v>27.29</v>
      </c>
      <c r="N83" s="197">
        <v>16.82</v>
      </c>
      <c r="O83" s="197">
        <v>0</v>
      </c>
      <c r="P83" s="197">
        <v>30.69</v>
      </c>
      <c r="Q83" s="197">
        <v>0</v>
      </c>
      <c r="R83" s="197">
        <v>12.58</v>
      </c>
      <c r="S83" s="197">
        <v>0</v>
      </c>
      <c r="T83" s="197">
        <v>0</v>
      </c>
      <c r="U83" s="197">
        <v>62.11</v>
      </c>
      <c r="V83" s="197">
        <v>6.15</v>
      </c>
      <c r="W83" s="197">
        <v>13.41</v>
      </c>
      <c r="X83" s="197">
        <v>29.17</v>
      </c>
      <c r="Y83" s="197">
        <v>0</v>
      </c>
      <c r="Z83">
        <v>0</v>
      </c>
      <c r="AA83" s="197">
        <v>10.88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0</v>
      </c>
      <c r="AH83" s="197">
        <v>0</v>
      </c>
      <c r="AI83" s="197">
        <v>56.97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68.28</v>
      </c>
      <c r="AQ83" s="197">
        <v>22.75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4.5199999999999996</v>
      </c>
      <c r="L84" s="197">
        <v>391.56</v>
      </c>
      <c r="M84" s="197">
        <v>27.29</v>
      </c>
      <c r="N84" s="197">
        <v>16.82</v>
      </c>
      <c r="O84" s="197">
        <v>0</v>
      </c>
      <c r="P84" s="197">
        <v>30.69</v>
      </c>
      <c r="Q84" s="197">
        <v>0</v>
      </c>
      <c r="R84" s="197">
        <v>12.58</v>
      </c>
      <c r="S84" s="197">
        <v>0</v>
      </c>
      <c r="T84" s="197">
        <v>0</v>
      </c>
      <c r="U84" s="197">
        <v>62.11</v>
      </c>
      <c r="V84" s="197">
        <v>6.15</v>
      </c>
      <c r="W84" s="197">
        <v>13.41</v>
      </c>
      <c r="X84" s="197">
        <v>29.17</v>
      </c>
      <c r="Y84" s="197">
        <v>0</v>
      </c>
      <c r="Z84">
        <v>0</v>
      </c>
      <c r="AA84" s="197">
        <v>10.88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0</v>
      </c>
      <c r="AH84" s="197">
        <v>0</v>
      </c>
      <c r="AI84" s="197">
        <v>56.97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68.28</v>
      </c>
      <c r="AQ84" s="197">
        <v>22.75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4.5199999999999996</v>
      </c>
      <c r="L85" s="197">
        <v>362.55</v>
      </c>
      <c r="M85" s="197">
        <v>27.29</v>
      </c>
      <c r="N85" s="197">
        <v>16.82</v>
      </c>
      <c r="O85" s="197">
        <v>0</v>
      </c>
      <c r="P85" s="197">
        <v>30.69</v>
      </c>
      <c r="Q85" s="197">
        <v>0</v>
      </c>
      <c r="R85" s="197">
        <v>12.58</v>
      </c>
      <c r="S85" s="197">
        <v>0</v>
      </c>
      <c r="T85" s="197">
        <v>0</v>
      </c>
      <c r="U85" s="197">
        <v>62.11</v>
      </c>
      <c r="V85" s="197">
        <v>6.15</v>
      </c>
      <c r="W85" s="197">
        <v>13.41</v>
      </c>
      <c r="X85" s="197">
        <v>29.17</v>
      </c>
      <c r="Y85" s="197">
        <v>0</v>
      </c>
      <c r="Z85">
        <v>0</v>
      </c>
      <c r="AA85" s="197">
        <v>10.88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0</v>
      </c>
      <c r="AH85" s="197">
        <v>0</v>
      </c>
      <c r="AI85" s="197">
        <v>56.97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68.290000000000006</v>
      </c>
      <c r="AQ85" s="197">
        <v>22.75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4.5199999999999996</v>
      </c>
      <c r="L86" s="197">
        <v>307.45</v>
      </c>
      <c r="M86" s="197">
        <v>27.29</v>
      </c>
      <c r="N86" s="197">
        <v>16.82</v>
      </c>
      <c r="O86" s="197">
        <v>0</v>
      </c>
      <c r="P86" s="197">
        <v>30.69</v>
      </c>
      <c r="Q86" s="197">
        <v>0</v>
      </c>
      <c r="R86" s="197">
        <v>12.58</v>
      </c>
      <c r="S86" s="197">
        <v>0</v>
      </c>
      <c r="T86" s="197">
        <v>0</v>
      </c>
      <c r="U86" s="197">
        <v>62.11</v>
      </c>
      <c r="V86" s="197">
        <v>6.15</v>
      </c>
      <c r="W86" s="197">
        <v>13.41</v>
      </c>
      <c r="X86" s="197">
        <v>29.17</v>
      </c>
      <c r="Y86" s="197">
        <v>0</v>
      </c>
      <c r="Z86">
        <v>0</v>
      </c>
      <c r="AA86" s="197">
        <v>10.88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0</v>
      </c>
      <c r="AH86" s="197">
        <v>0</v>
      </c>
      <c r="AI86" s="197">
        <v>56.97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68.290000000000006</v>
      </c>
      <c r="AQ86" s="197">
        <v>22.75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4.5199999999999996</v>
      </c>
      <c r="L87" s="197">
        <v>321.95</v>
      </c>
      <c r="M87" s="197">
        <v>27.29</v>
      </c>
      <c r="N87" s="197">
        <v>16.82</v>
      </c>
      <c r="O87" s="197">
        <v>0</v>
      </c>
      <c r="P87" s="197">
        <v>30.69</v>
      </c>
      <c r="Q87" s="197">
        <v>0</v>
      </c>
      <c r="R87" s="197">
        <v>12.58</v>
      </c>
      <c r="S87" s="197">
        <v>0</v>
      </c>
      <c r="T87" s="197">
        <v>0</v>
      </c>
      <c r="U87" s="197">
        <v>62.11</v>
      </c>
      <c r="V87" s="197">
        <v>6.15</v>
      </c>
      <c r="W87" s="197">
        <v>13.41</v>
      </c>
      <c r="X87" s="197">
        <v>29.17</v>
      </c>
      <c r="Y87" s="197">
        <v>0</v>
      </c>
      <c r="Z87">
        <v>0</v>
      </c>
      <c r="AA87" s="197">
        <v>10.88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0</v>
      </c>
      <c r="AH87" s="197">
        <v>0</v>
      </c>
      <c r="AI87" s="197">
        <v>58.71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68.290000000000006</v>
      </c>
      <c r="AQ87" s="197">
        <v>22.75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4.5199999999999996</v>
      </c>
      <c r="L88" s="197">
        <v>307.45</v>
      </c>
      <c r="M88" s="197">
        <v>27.29</v>
      </c>
      <c r="N88" s="197">
        <v>16.82</v>
      </c>
      <c r="O88" s="197">
        <v>0</v>
      </c>
      <c r="P88" s="197">
        <v>30.69</v>
      </c>
      <c r="Q88" s="197">
        <v>0</v>
      </c>
      <c r="R88" s="197">
        <v>12.58</v>
      </c>
      <c r="S88" s="197">
        <v>0</v>
      </c>
      <c r="T88" s="197">
        <v>0</v>
      </c>
      <c r="U88" s="197">
        <v>62.11</v>
      </c>
      <c r="V88" s="197">
        <v>6.15</v>
      </c>
      <c r="W88" s="197">
        <v>13.41</v>
      </c>
      <c r="X88" s="197">
        <v>29.17</v>
      </c>
      <c r="Y88" s="197">
        <v>0</v>
      </c>
      <c r="Z88">
        <v>0</v>
      </c>
      <c r="AA88" s="197">
        <v>10.88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0</v>
      </c>
      <c r="AH88" s="197">
        <v>0</v>
      </c>
      <c r="AI88" s="197">
        <v>58.71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68.290000000000006</v>
      </c>
      <c r="AQ88" s="197">
        <v>22.75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4.53</v>
      </c>
      <c r="L89" s="197">
        <v>307.45</v>
      </c>
      <c r="M89" s="197">
        <v>27.29</v>
      </c>
      <c r="N89" s="197">
        <v>16.82</v>
      </c>
      <c r="O89" s="197">
        <v>0</v>
      </c>
      <c r="P89" s="197">
        <v>30.69</v>
      </c>
      <c r="Q89" s="197">
        <v>0</v>
      </c>
      <c r="R89" s="197">
        <v>13.01</v>
      </c>
      <c r="S89" s="197">
        <v>0</v>
      </c>
      <c r="T89" s="197">
        <v>0</v>
      </c>
      <c r="U89" s="197">
        <v>62.11</v>
      </c>
      <c r="V89" s="197">
        <v>6.15</v>
      </c>
      <c r="W89" s="197">
        <v>13.41</v>
      </c>
      <c r="X89" s="197">
        <v>29.17</v>
      </c>
      <c r="Y89" s="197">
        <v>0</v>
      </c>
      <c r="Z89">
        <v>0</v>
      </c>
      <c r="AA89" s="197">
        <v>10.88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0</v>
      </c>
      <c r="AH89" s="197">
        <v>0</v>
      </c>
      <c r="AI89" s="197">
        <v>58.71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68.290000000000006</v>
      </c>
      <c r="AQ89" s="197">
        <v>22.75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4.5199999999999996</v>
      </c>
      <c r="L90" s="197">
        <v>307.45</v>
      </c>
      <c r="M90" s="197">
        <v>27.29</v>
      </c>
      <c r="N90" s="197">
        <v>16.82</v>
      </c>
      <c r="O90" s="197">
        <v>0</v>
      </c>
      <c r="P90" s="197">
        <v>30.69</v>
      </c>
      <c r="Q90" s="197">
        <v>0</v>
      </c>
      <c r="R90" s="197">
        <v>12.58</v>
      </c>
      <c r="S90" s="197">
        <v>0</v>
      </c>
      <c r="T90" s="197">
        <v>0</v>
      </c>
      <c r="U90" s="197">
        <v>62.11</v>
      </c>
      <c r="V90" s="197">
        <v>6.15</v>
      </c>
      <c r="W90" s="197">
        <v>13.41</v>
      </c>
      <c r="X90" s="197">
        <v>29.17</v>
      </c>
      <c r="Y90" s="197">
        <v>0</v>
      </c>
      <c r="Z90">
        <v>0</v>
      </c>
      <c r="AA90" s="197">
        <v>10.88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0</v>
      </c>
      <c r="AH90" s="197">
        <v>0</v>
      </c>
      <c r="AI90" s="197">
        <v>58.71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68.290000000000006</v>
      </c>
      <c r="AQ90" s="197">
        <v>22.75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4.5199999999999996</v>
      </c>
      <c r="L91" s="197">
        <v>307.44</v>
      </c>
      <c r="M91" s="197">
        <v>27.29</v>
      </c>
      <c r="N91" s="197">
        <v>16.82</v>
      </c>
      <c r="O91" s="197">
        <v>0</v>
      </c>
      <c r="P91" s="197">
        <v>30.69</v>
      </c>
      <c r="Q91" s="197">
        <v>0</v>
      </c>
      <c r="R91" s="197">
        <v>12.58</v>
      </c>
      <c r="S91" s="197">
        <v>0</v>
      </c>
      <c r="T91" s="197">
        <v>0</v>
      </c>
      <c r="U91" s="197">
        <v>62.11</v>
      </c>
      <c r="V91" s="197">
        <v>6.15</v>
      </c>
      <c r="W91" s="197">
        <v>13.41</v>
      </c>
      <c r="X91" s="197">
        <v>29.17</v>
      </c>
      <c r="Y91" s="197">
        <v>0</v>
      </c>
      <c r="Z91">
        <v>0</v>
      </c>
      <c r="AA91" s="197">
        <v>10.88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0</v>
      </c>
      <c r="AH91" s="197">
        <v>0</v>
      </c>
      <c r="AI91" s="197">
        <v>58.71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68.290000000000006</v>
      </c>
      <c r="AQ91" s="197">
        <v>22.75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4.5199999999999996</v>
      </c>
      <c r="L92" s="197">
        <v>307.44</v>
      </c>
      <c r="M92" s="197">
        <v>27.29</v>
      </c>
      <c r="N92" s="197">
        <v>16.82</v>
      </c>
      <c r="O92" s="197">
        <v>0</v>
      </c>
      <c r="P92" s="197">
        <v>30.69</v>
      </c>
      <c r="Q92" s="197">
        <v>0</v>
      </c>
      <c r="R92" s="197">
        <v>12.58</v>
      </c>
      <c r="S92" s="197">
        <v>0</v>
      </c>
      <c r="T92" s="197">
        <v>0</v>
      </c>
      <c r="U92" s="197">
        <v>62.11</v>
      </c>
      <c r="V92" s="197">
        <v>6.15</v>
      </c>
      <c r="W92" s="197">
        <v>13.41</v>
      </c>
      <c r="X92" s="197">
        <v>29.17</v>
      </c>
      <c r="Y92" s="197">
        <v>0</v>
      </c>
      <c r="Z92">
        <v>0</v>
      </c>
      <c r="AA92" s="197">
        <v>11.2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0</v>
      </c>
      <c r="AH92" s="197">
        <v>0</v>
      </c>
      <c r="AI92" s="197">
        <v>58.71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68.290000000000006</v>
      </c>
      <c r="AQ92" s="197">
        <v>22.75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307.44</v>
      </c>
      <c r="M93" s="197">
        <v>27.29</v>
      </c>
      <c r="N93" s="197">
        <v>16.82</v>
      </c>
      <c r="O93" s="197">
        <v>0</v>
      </c>
      <c r="P93" s="197">
        <v>30.69</v>
      </c>
      <c r="Q93" s="197">
        <v>0</v>
      </c>
      <c r="R93" s="197">
        <v>5.8</v>
      </c>
      <c r="S93" s="197">
        <v>0</v>
      </c>
      <c r="T93" s="197">
        <v>0</v>
      </c>
      <c r="U93" s="197">
        <v>62.11</v>
      </c>
      <c r="V93" s="197">
        <v>0</v>
      </c>
      <c r="W93" s="197">
        <v>13.41</v>
      </c>
      <c r="X93" s="197">
        <v>29.17</v>
      </c>
      <c r="Y93" s="197">
        <v>0</v>
      </c>
      <c r="Z93">
        <v>0</v>
      </c>
      <c r="AA93" s="197">
        <v>11.2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0</v>
      </c>
      <c r="AH93" s="197">
        <v>0</v>
      </c>
      <c r="AI93" s="197">
        <v>58.71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68.290000000000006</v>
      </c>
      <c r="AQ93" s="197">
        <v>22.75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307.44</v>
      </c>
      <c r="M94" s="197">
        <v>27.29</v>
      </c>
      <c r="N94" s="197">
        <v>16.82</v>
      </c>
      <c r="O94" s="197">
        <v>0</v>
      </c>
      <c r="P94" s="197">
        <v>30.69</v>
      </c>
      <c r="Q94" s="197">
        <v>0</v>
      </c>
      <c r="R94" s="197">
        <v>5.8</v>
      </c>
      <c r="S94" s="197">
        <v>0</v>
      </c>
      <c r="T94" s="197">
        <v>0</v>
      </c>
      <c r="U94" s="197">
        <v>62.11</v>
      </c>
      <c r="V94" s="197">
        <v>0</v>
      </c>
      <c r="W94" s="197">
        <v>13.41</v>
      </c>
      <c r="X94" s="197">
        <v>29.17</v>
      </c>
      <c r="Y94" s="197">
        <v>0</v>
      </c>
      <c r="Z94">
        <v>0</v>
      </c>
      <c r="AA94" s="197">
        <v>11.2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0</v>
      </c>
      <c r="AH94" s="197">
        <v>0</v>
      </c>
      <c r="AI94" s="197">
        <v>58.71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68.290000000000006</v>
      </c>
      <c r="AQ94" s="197">
        <v>7.73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307.44</v>
      </c>
      <c r="M95" s="197">
        <v>27.29</v>
      </c>
      <c r="N95" s="197">
        <v>16.82</v>
      </c>
      <c r="O95" s="197">
        <v>0</v>
      </c>
      <c r="P95" s="197">
        <v>30.69</v>
      </c>
      <c r="Q95" s="197">
        <v>0</v>
      </c>
      <c r="R95" s="197">
        <v>5.8</v>
      </c>
      <c r="S95" s="197">
        <v>0</v>
      </c>
      <c r="T95" s="197">
        <v>0</v>
      </c>
      <c r="U95" s="197">
        <v>62.11</v>
      </c>
      <c r="V95" s="197">
        <v>0</v>
      </c>
      <c r="W95" s="197">
        <v>13.41</v>
      </c>
      <c r="X95" s="197">
        <v>29.17</v>
      </c>
      <c r="Y95" s="197">
        <v>0</v>
      </c>
      <c r="Z95">
        <v>0</v>
      </c>
      <c r="AA95" s="197">
        <v>11.2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0</v>
      </c>
      <c r="AH95" s="197">
        <v>0</v>
      </c>
      <c r="AI95" s="197">
        <v>58.71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68.290000000000006</v>
      </c>
      <c r="AQ95" s="197">
        <v>7.73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307.44</v>
      </c>
      <c r="M96" s="197">
        <v>27.29</v>
      </c>
      <c r="N96" s="197">
        <v>16.82</v>
      </c>
      <c r="O96" s="197">
        <v>0</v>
      </c>
      <c r="P96" s="197">
        <v>30.69</v>
      </c>
      <c r="Q96" s="197">
        <v>0</v>
      </c>
      <c r="R96" s="197">
        <v>5.8</v>
      </c>
      <c r="S96" s="197">
        <v>0</v>
      </c>
      <c r="T96" s="197">
        <v>0</v>
      </c>
      <c r="U96" s="197">
        <v>62.11</v>
      </c>
      <c r="V96" s="197">
        <v>0</v>
      </c>
      <c r="W96" s="197">
        <v>13.41</v>
      </c>
      <c r="X96" s="197">
        <v>29.17</v>
      </c>
      <c r="Y96" s="197">
        <v>0</v>
      </c>
      <c r="Z96">
        <v>0</v>
      </c>
      <c r="AA96" s="197">
        <v>11.2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0</v>
      </c>
      <c r="AH96" s="197">
        <v>0</v>
      </c>
      <c r="AI96" s="197">
        <v>58.71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68.290000000000006</v>
      </c>
      <c r="AQ96" s="197">
        <v>7.73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307.44</v>
      </c>
      <c r="M97" s="197">
        <v>27.29</v>
      </c>
      <c r="N97" s="197">
        <v>16.82</v>
      </c>
      <c r="O97" s="197">
        <v>0</v>
      </c>
      <c r="P97" s="197">
        <v>30.69</v>
      </c>
      <c r="Q97" s="197">
        <v>0</v>
      </c>
      <c r="R97" s="197">
        <v>5.8</v>
      </c>
      <c r="S97" s="197">
        <v>0</v>
      </c>
      <c r="T97" s="197">
        <v>0</v>
      </c>
      <c r="U97" s="197">
        <v>62.11</v>
      </c>
      <c r="V97" s="197">
        <v>0</v>
      </c>
      <c r="W97" s="197">
        <v>13.41</v>
      </c>
      <c r="X97" s="197">
        <v>29.17</v>
      </c>
      <c r="Y97" s="197">
        <v>0</v>
      </c>
      <c r="Z97">
        <v>0</v>
      </c>
      <c r="AA97" s="197">
        <v>11.2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0</v>
      </c>
      <c r="AH97" s="197">
        <v>0</v>
      </c>
      <c r="AI97" s="197">
        <v>56.97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68.290000000000006</v>
      </c>
      <c r="AQ97" s="197">
        <v>7.73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307.44</v>
      </c>
      <c r="M98" s="197">
        <v>27.29</v>
      </c>
      <c r="N98" s="197">
        <v>16.82</v>
      </c>
      <c r="O98" s="197">
        <v>0</v>
      </c>
      <c r="P98" s="197">
        <v>30.69</v>
      </c>
      <c r="Q98" s="197">
        <v>0</v>
      </c>
      <c r="R98" s="197">
        <v>5.8</v>
      </c>
      <c r="S98" s="197">
        <v>0</v>
      </c>
      <c r="T98" s="197">
        <v>0</v>
      </c>
      <c r="U98" s="197">
        <v>62.11</v>
      </c>
      <c r="V98" s="197">
        <v>0</v>
      </c>
      <c r="W98" s="197">
        <v>13.41</v>
      </c>
      <c r="X98" s="197">
        <v>29.17</v>
      </c>
      <c r="Y98" s="197">
        <v>0</v>
      </c>
      <c r="Z98">
        <v>0</v>
      </c>
      <c r="AA98" s="197">
        <v>11.2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0</v>
      </c>
      <c r="AH98" s="197">
        <v>0</v>
      </c>
      <c r="AI98" s="197">
        <v>56.97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68.290000000000006</v>
      </c>
      <c r="AQ98" s="197">
        <v>7.73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0.10174249999999989</v>
      </c>
      <c r="L99">
        <f t="shared" si="0"/>
        <v>10.112972500000001</v>
      </c>
      <c r="M99">
        <f t="shared" si="0"/>
        <v>0.65488999999999942</v>
      </c>
      <c r="N99">
        <f t="shared" si="0"/>
        <v>0.40367999999999976</v>
      </c>
      <c r="O99">
        <f t="shared" si="0"/>
        <v>0</v>
      </c>
      <c r="P99">
        <f t="shared" si="0"/>
        <v>0.72551250000000145</v>
      </c>
      <c r="Q99">
        <f t="shared" si="0"/>
        <v>1.1245000000000002E-2</v>
      </c>
      <c r="R99">
        <f t="shared" si="0"/>
        <v>0.29190500000000014</v>
      </c>
      <c r="S99">
        <f t="shared" si="0"/>
        <v>2.7962499999999994E-2</v>
      </c>
      <c r="T99">
        <f t="shared" si="0"/>
        <v>0</v>
      </c>
      <c r="U99">
        <f t="shared" si="0"/>
        <v>1.4845774999999979</v>
      </c>
      <c r="V99">
        <f t="shared" si="0"/>
        <v>0.1391099999999999</v>
      </c>
      <c r="W99">
        <f t="shared" si="0"/>
        <v>0.32253000000000026</v>
      </c>
      <c r="X99">
        <f t="shared" si="0"/>
        <v>0.70008000000000092</v>
      </c>
      <c r="Y99">
        <f t="shared" si="0"/>
        <v>0</v>
      </c>
      <c r="Z99">
        <f t="shared" si="0"/>
        <v>0</v>
      </c>
      <c r="AA99">
        <f t="shared" si="0"/>
        <v>0.25800000000000023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1.4232075000000011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1.6393924999999991</v>
      </c>
      <c r="AQ99">
        <f t="shared" si="0"/>
        <v>0.52733499999999989</v>
      </c>
      <c r="AR99">
        <f t="shared" si="0"/>
        <v>0.23228750000000015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2.08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0</v>
      </c>
      <c r="AH3" s="197">
        <v>0</v>
      </c>
      <c r="AI3" s="197">
        <v>19.690000000000001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2.08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0</v>
      </c>
      <c r="AH4" s="197">
        <v>0</v>
      </c>
      <c r="AI4" s="197">
        <v>19.690000000000001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2.08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0</v>
      </c>
      <c r="AH5" s="197">
        <v>0</v>
      </c>
      <c r="AI5" s="197">
        <v>19.690000000000001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2.08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0</v>
      </c>
      <c r="AH6" s="197">
        <v>0</v>
      </c>
      <c r="AI6" s="197">
        <v>19.690000000000001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2.08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0</v>
      </c>
      <c r="AH7" s="197">
        <v>0</v>
      </c>
      <c r="AI7" s="197">
        <v>19.690000000000001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2.08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0</v>
      </c>
      <c r="AH8" s="197">
        <v>0</v>
      </c>
      <c r="AI8" s="197">
        <v>19.690000000000001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2.08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0</v>
      </c>
      <c r="AH9" s="197">
        <v>0</v>
      </c>
      <c r="AI9" s="197">
        <v>19.690000000000001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2.08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0</v>
      </c>
      <c r="AH10" s="197">
        <v>0</v>
      </c>
      <c r="AI10" s="197">
        <v>19.690000000000001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2.08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0</v>
      </c>
      <c r="AH11" s="197">
        <v>0</v>
      </c>
      <c r="AI11" s="197">
        <v>19.690000000000001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2.08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0</v>
      </c>
      <c r="AH12" s="197">
        <v>0</v>
      </c>
      <c r="AI12" s="197">
        <v>19.690000000000001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2.08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0</v>
      </c>
      <c r="AH13" s="197">
        <v>0</v>
      </c>
      <c r="AI13" s="197">
        <v>19.690000000000001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2.08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0</v>
      </c>
      <c r="AH14" s="197">
        <v>0</v>
      </c>
      <c r="AI14" s="197">
        <v>19.690000000000001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2.08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0</v>
      </c>
      <c r="AH15" s="197">
        <v>0</v>
      </c>
      <c r="AI15" s="197">
        <v>19.690000000000001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2.08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0</v>
      </c>
      <c r="AH16" s="197">
        <v>0</v>
      </c>
      <c r="AI16" s="197">
        <v>19.690000000000001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2.08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0</v>
      </c>
      <c r="AH17" s="197">
        <v>0</v>
      </c>
      <c r="AI17" s="197">
        <v>19.690000000000001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2.08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0</v>
      </c>
      <c r="AH18" s="197">
        <v>0</v>
      </c>
      <c r="AI18" s="197">
        <v>19.690000000000001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2.08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0</v>
      </c>
      <c r="AH19" s="197">
        <v>0</v>
      </c>
      <c r="AI19" s="197">
        <v>19.690000000000001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2.08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0</v>
      </c>
      <c r="AH20" s="197">
        <v>0</v>
      </c>
      <c r="AI20" s="197">
        <v>19.690000000000001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2.08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19.690000000000001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2.08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19.690000000000001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2.08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19.690000000000001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2.08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19.690000000000001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2.08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19.690000000000001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2.08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19.690000000000001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2.08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19.690000000000001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2.08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19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2.08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19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2.08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19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2.08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19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2.08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19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2.08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19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2.08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19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2.08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19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2.08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19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2.08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19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2.08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19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2.08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19.690000000000001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2.08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19.690000000000001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2.08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19.690000000000001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2.08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19.690000000000001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2.08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19.690000000000001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2.08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19.690000000000001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2.08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19.690000000000001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2.08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19.690000000000001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2.08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19.690000000000001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2.08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19.690000000000001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2.08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19.690000000000001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2.08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19.690000000000001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2.08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19.690000000000001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2.08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19.690000000000001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2.08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19.690000000000001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2.08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0</v>
      </c>
      <c r="AH54" s="197">
        <v>0</v>
      </c>
      <c r="AI54" s="197">
        <v>19.690000000000001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2.08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0</v>
      </c>
      <c r="AH55" s="197">
        <v>0</v>
      </c>
      <c r="AI55" s="197">
        <v>19.690000000000001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2.08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0</v>
      </c>
      <c r="AH56" s="197">
        <v>0</v>
      </c>
      <c r="AI56" s="197">
        <v>19.690000000000001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2.08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0</v>
      </c>
      <c r="AH57" s="197">
        <v>0</v>
      </c>
      <c r="AI57" s="197">
        <v>19.690000000000001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2.08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0</v>
      </c>
      <c r="AH58" s="197">
        <v>0</v>
      </c>
      <c r="AI58" s="197">
        <v>19.690000000000001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2.08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0</v>
      </c>
      <c r="AH59" s="197">
        <v>0</v>
      </c>
      <c r="AI59" s="197">
        <v>19.690000000000001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2.08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0</v>
      </c>
      <c r="AH60" s="197">
        <v>0</v>
      </c>
      <c r="AI60" s="197">
        <v>19.690000000000001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2.08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0</v>
      </c>
      <c r="AH61" s="197">
        <v>0</v>
      </c>
      <c r="AI61" s="197">
        <v>19.690000000000001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2.08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0</v>
      </c>
      <c r="AH62" s="197">
        <v>0</v>
      </c>
      <c r="AI62" s="197">
        <v>19.690000000000001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2.08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0</v>
      </c>
      <c r="AH63" s="197">
        <v>0</v>
      </c>
      <c r="AI63" s="197">
        <v>19.690000000000001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2.08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0</v>
      </c>
      <c r="AH64" s="197">
        <v>0</v>
      </c>
      <c r="AI64" s="197">
        <v>19.690000000000001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2.08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0</v>
      </c>
      <c r="AH65" s="197">
        <v>0</v>
      </c>
      <c r="AI65" s="197">
        <v>19.690000000000001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2.08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0</v>
      </c>
      <c r="AH66" s="197">
        <v>0</v>
      </c>
      <c r="AI66" s="197">
        <v>19.690000000000001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2.08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0</v>
      </c>
      <c r="AH67" s="197">
        <v>0</v>
      </c>
      <c r="AI67" s="197">
        <v>18.41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2.08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0</v>
      </c>
      <c r="AH68" s="197">
        <v>0</v>
      </c>
      <c r="AI68" s="197">
        <v>18.41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2.08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0</v>
      </c>
      <c r="AH69" s="197">
        <v>0</v>
      </c>
      <c r="AI69" s="197">
        <v>18.41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2.08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0</v>
      </c>
      <c r="AH70" s="197">
        <v>0</v>
      </c>
      <c r="AI70" s="197">
        <v>18.41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2.08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0</v>
      </c>
      <c r="AH71" s="197">
        <v>0</v>
      </c>
      <c r="AI71" s="197">
        <v>18.41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2.08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0</v>
      </c>
      <c r="AH72" s="197">
        <v>0</v>
      </c>
      <c r="AI72" s="197">
        <v>18.41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2.08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0</v>
      </c>
      <c r="AH73" s="197">
        <v>0</v>
      </c>
      <c r="AI73" s="197">
        <v>18.41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2.08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0</v>
      </c>
      <c r="AH74" s="197">
        <v>0</v>
      </c>
      <c r="AI74" s="197">
        <v>18.41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2.08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0</v>
      </c>
      <c r="AH75" s="197">
        <v>0</v>
      </c>
      <c r="AI75" s="197">
        <v>18.7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2.08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0</v>
      </c>
      <c r="AH76" s="197">
        <v>0</v>
      </c>
      <c r="AI76" s="197">
        <v>18.7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2.08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0</v>
      </c>
      <c r="AH77" s="197">
        <v>0</v>
      </c>
      <c r="AI77" s="197">
        <v>18.7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2.08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0</v>
      </c>
      <c r="AH78" s="197">
        <v>0</v>
      </c>
      <c r="AI78" s="197">
        <v>18.7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2.08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0</v>
      </c>
      <c r="AH79" s="197">
        <v>0</v>
      </c>
      <c r="AI79" s="197">
        <v>18.7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2.08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0</v>
      </c>
      <c r="AH80" s="197">
        <v>0</v>
      </c>
      <c r="AI80" s="197">
        <v>19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2.08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0</v>
      </c>
      <c r="AH81" s="197">
        <v>0</v>
      </c>
      <c r="AI81" s="197">
        <v>19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2.08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0</v>
      </c>
      <c r="AH82" s="197">
        <v>0</v>
      </c>
      <c r="AI82" s="197">
        <v>19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2.08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0</v>
      </c>
      <c r="AH83" s="197">
        <v>0</v>
      </c>
      <c r="AI83" s="197">
        <v>19.11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2.08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0</v>
      </c>
      <c r="AH84" s="197">
        <v>0</v>
      </c>
      <c r="AI84" s="197">
        <v>19.11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2.08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0</v>
      </c>
      <c r="AH85" s="197">
        <v>0</v>
      </c>
      <c r="AI85" s="197">
        <v>19.11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2.08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0</v>
      </c>
      <c r="AH86" s="197">
        <v>0</v>
      </c>
      <c r="AI86" s="197">
        <v>19.11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2.08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0</v>
      </c>
      <c r="AH87" s="197">
        <v>0</v>
      </c>
      <c r="AI87" s="197">
        <v>19.690000000000001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2.08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0</v>
      </c>
      <c r="AH88" s="197">
        <v>0</v>
      </c>
      <c r="AI88" s="197">
        <v>19.690000000000001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2.08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0</v>
      </c>
      <c r="AH89" s="197">
        <v>0</v>
      </c>
      <c r="AI89" s="197">
        <v>19.690000000000001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2.08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0</v>
      </c>
      <c r="AH90" s="197">
        <v>0</v>
      </c>
      <c r="AI90" s="197">
        <v>19.690000000000001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2.08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0</v>
      </c>
      <c r="AH91" s="197">
        <v>0</v>
      </c>
      <c r="AI91" s="197">
        <v>19.690000000000001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2.08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0</v>
      </c>
      <c r="AH92" s="197">
        <v>0</v>
      </c>
      <c r="AI92" s="197">
        <v>19.690000000000001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2.08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0</v>
      </c>
      <c r="AH93" s="197">
        <v>0</v>
      </c>
      <c r="AI93" s="197">
        <v>19.690000000000001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2.08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0</v>
      </c>
      <c r="AH94" s="197">
        <v>0</v>
      </c>
      <c r="AI94" s="197">
        <v>19.690000000000001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2.08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0</v>
      </c>
      <c r="AH95" s="197">
        <v>0</v>
      </c>
      <c r="AI95" s="197">
        <v>19.690000000000001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2.08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0</v>
      </c>
      <c r="AH96" s="197">
        <v>0</v>
      </c>
      <c r="AI96" s="197">
        <v>19.690000000000001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2.08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0</v>
      </c>
      <c r="AH97" s="197">
        <v>0</v>
      </c>
      <c r="AI97" s="197">
        <v>19.11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2.08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0</v>
      </c>
      <c r="AH98" s="197">
        <v>0</v>
      </c>
      <c r="AI98" s="197">
        <v>19.11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0.4654775000000006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0</v>
      </c>
      <c r="AH3" s="197">
        <v>0</v>
      </c>
      <c r="AI3" s="197">
        <v>5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0</v>
      </c>
      <c r="AH4" s="197">
        <v>0</v>
      </c>
      <c r="AI4" s="197">
        <v>5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0</v>
      </c>
      <c r="AH5" s="197">
        <v>0</v>
      </c>
      <c r="AI5" s="197">
        <v>5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0</v>
      </c>
      <c r="AH6" s="197">
        <v>0</v>
      </c>
      <c r="AI6" s="197">
        <v>5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0</v>
      </c>
      <c r="AH7" s="197">
        <v>0</v>
      </c>
      <c r="AI7" s="197">
        <v>5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0</v>
      </c>
      <c r="AH8" s="197">
        <v>0</v>
      </c>
      <c r="AI8" s="197">
        <v>5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0</v>
      </c>
      <c r="AH9" s="197">
        <v>0</v>
      </c>
      <c r="AI9" s="197">
        <v>5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0</v>
      </c>
      <c r="AH10" s="197">
        <v>0</v>
      </c>
      <c r="AI10" s="197">
        <v>5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0</v>
      </c>
      <c r="AH11" s="197">
        <v>0</v>
      </c>
      <c r="AI11" s="197">
        <v>5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0</v>
      </c>
      <c r="AH12" s="197">
        <v>0</v>
      </c>
      <c r="AI12" s="197">
        <v>5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0</v>
      </c>
      <c r="AH13" s="197">
        <v>0</v>
      </c>
      <c r="AI13" s="197">
        <v>5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0</v>
      </c>
      <c r="AH14" s="197">
        <v>0</v>
      </c>
      <c r="AI14" s="197">
        <v>5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0</v>
      </c>
      <c r="AH15" s="197">
        <v>0</v>
      </c>
      <c r="AI15" s="197">
        <v>5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0</v>
      </c>
      <c r="AH16" s="197">
        <v>0</v>
      </c>
      <c r="AI16" s="197">
        <v>5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0</v>
      </c>
      <c r="AH17" s="197">
        <v>0</v>
      </c>
      <c r="AI17" s="197">
        <v>5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0</v>
      </c>
      <c r="AH18" s="197">
        <v>0</v>
      </c>
      <c r="AI18" s="197">
        <v>5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0</v>
      </c>
      <c r="AH19" s="197">
        <v>0</v>
      </c>
      <c r="AI19" s="197">
        <v>5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0</v>
      </c>
      <c r="AH20" s="197">
        <v>0</v>
      </c>
      <c r="AI20" s="197">
        <v>5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5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5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5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5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5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5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5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5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5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5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5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5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5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5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5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5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5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5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5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5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5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5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5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5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5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5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5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5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5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5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5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5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5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0</v>
      </c>
      <c r="AH54" s="197">
        <v>0</v>
      </c>
      <c r="AI54" s="197">
        <v>5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0</v>
      </c>
      <c r="AH55" s="197">
        <v>0</v>
      </c>
      <c r="AI55" s="197">
        <v>5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0</v>
      </c>
      <c r="AH56" s="197">
        <v>0</v>
      </c>
      <c r="AI56" s="197">
        <v>5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0</v>
      </c>
      <c r="AH57" s="197">
        <v>0</v>
      </c>
      <c r="AI57" s="197">
        <v>5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0</v>
      </c>
      <c r="AH58" s="197">
        <v>0</v>
      </c>
      <c r="AI58" s="197">
        <v>5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0</v>
      </c>
      <c r="AH59" s="197">
        <v>0</v>
      </c>
      <c r="AI59" s="197">
        <v>5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0</v>
      </c>
      <c r="AH60" s="197">
        <v>0</v>
      </c>
      <c r="AI60" s="197">
        <v>5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0</v>
      </c>
      <c r="AH61" s="197">
        <v>0</v>
      </c>
      <c r="AI61" s="197">
        <v>5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0</v>
      </c>
      <c r="AH62" s="197">
        <v>0</v>
      </c>
      <c r="AI62" s="197">
        <v>5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0</v>
      </c>
      <c r="AH63" s="197">
        <v>0</v>
      </c>
      <c r="AI63" s="197">
        <v>5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0</v>
      </c>
      <c r="AH64" s="197">
        <v>0</v>
      </c>
      <c r="AI64" s="197">
        <v>5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0</v>
      </c>
      <c r="AH65" s="197">
        <v>0</v>
      </c>
      <c r="AI65" s="197">
        <v>5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0</v>
      </c>
      <c r="AH66" s="197">
        <v>0</v>
      </c>
      <c r="AI66" s="197">
        <v>5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0</v>
      </c>
      <c r="AH67" s="197">
        <v>0</v>
      </c>
      <c r="AI67" s="197">
        <v>4.84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0</v>
      </c>
      <c r="AH68" s="197">
        <v>0</v>
      </c>
      <c r="AI68" s="197">
        <v>4.84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0</v>
      </c>
      <c r="AH69" s="197">
        <v>0</v>
      </c>
      <c r="AI69" s="197">
        <v>4.84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0</v>
      </c>
      <c r="AH70" s="197">
        <v>0</v>
      </c>
      <c r="AI70" s="197">
        <v>4.84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0</v>
      </c>
      <c r="AH71" s="197">
        <v>0</v>
      </c>
      <c r="AI71" s="197">
        <v>4.84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0</v>
      </c>
      <c r="AH72" s="197">
        <v>0</v>
      </c>
      <c r="AI72" s="197">
        <v>4.84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0</v>
      </c>
      <c r="AH73" s="197">
        <v>0</v>
      </c>
      <c r="AI73" s="197">
        <v>4.84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0</v>
      </c>
      <c r="AH74" s="197">
        <v>0</v>
      </c>
      <c r="AI74" s="197">
        <v>4.84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0</v>
      </c>
      <c r="AH75" s="197">
        <v>0</v>
      </c>
      <c r="AI75" s="197">
        <v>4.92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0</v>
      </c>
      <c r="AH76" s="197">
        <v>0</v>
      </c>
      <c r="AI76" s="197">
        <v>4.92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0</v>
      </c>
      <c r="AH77" s="197">
        <v>0</v>
      </c>
      <c r="AI77" s="197">
        <v>4.92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0</v>
      </c>
      <c r="AH78" s="197">
        <v>0</v>
      </c>
      <c r="AI78" s="197">
        <v>4.92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0</v>
      </c>
      <c r="AH79" s="197">
        <v>0</v>
      </c>
      <c r="AI79" s="197">
        <v>4.92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0</v>
      </c>
      <c r="AH80" s="197">
        <v>0</v>
      </c>
      <c r="AI80" s="197">
        <v>5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0</v>
      </c>
      <c r="AH81" s="197">
        <v>0</v>
      </c>
      <c r="AI81" s="197">
        <v>5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0</v>
      </c>
      <c r="AH82" s="197">
        <v>0</v>
      </c>
      <c r="AI82" s="197">
        <v>5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0</v>
      </c>
      <c r="AH83" s="197">
        <v>0</v>
      </c>
      <c r="AI83" s="197">
        <v>5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0</v>
      </c>
      <c r="AH84" s="197">
        <v>0</v>
      </c>
      <c r="AI84" s="197">
        <v>5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0</v>
      </c>
      <c r="AH85" s="197">
        <v>0</v>
      </c>
      <c r="AI85" s="197">
        <v>5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0</v>
      </c>
      <c r="AH86" s="197">
        <v>0</v>
      </c>
      <c r="AI86" s="197">
        <v>5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0</v>
      </c>
      <c r="AH87" s="197">
        <v>0</v>
      </c>
      <c r="AI87" s="197">
        <v>5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0</v>
      </c>
      <c r="AH88" s="197">
        <v>0</v>
      </c>
      <c r="AI88" s="197">
        <v>5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0</v>
      </c>
      <c r="AH89" s="197">
        <v>0</v>
      </c>
      <c r="AI89" s="197">
        <v>5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0</v>
      </c>
      <c r="AH90" s="197">
        <v>0</v>
      </c>
      <c r="AI90" s="197">
        <v>5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0</v>
      </c>
      <c r="AH91" s="197">
        <v>0</v>
      </c>
      <c r="AI91" s="197">
        <v>5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0</v>
      </c>
      <c r="AH92" s="197">
        <v>0</v>
      </c>
      <c r="AI92" s="197">
        <v>5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0</v>
      </c>
      <c r="AH93" s="197">
        <v>0</v>
      </c>
      <c r="AI93" s="197">
        <v>5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0</v>
      </c>
      <c r="AH94" s="197">
        <v>0</v>
      </c>
      <c r="AI94" s="197">
        <v>5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0</v>
      </c>
      <c r="AH95" s="197">
        <v>0</v>
      </c>
      <c r="AI95" s="197">
        <v>5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0</v>
      </c>
      <c r="AH96" s="197">
        <v>0</v>
      </c>
      <c r="AI96" s="197">
        <v>5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0</v>
      </c>
      <c r="AH97" s="197">
        <v>0</v>
      </c>
      <c r="AI97" s="197">
        <v>5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0</v>
      </c>
      <c r="AH98" s="197">
        <v>0</v>
      </c>
      <c r="AI98" s="197">
        <v>5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0.11957999999999996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526</v>
      </c>
      <c r="D2" t="s">
        <v>526</v>
      </c>
      <c r="E2" t="s">
        <v>526</v>
      </c>
      <c r="F2" t="s">
        <v>526</v>
      </c>
      <c r="G2" t="s">
        <v>526</v>
      </c>
      <c r="H2" t="s">
        <v>526</v>
      </c>
      <c r="I2" t="s">
        <v>526</v>
      </c>
      <c r="J2" t="s">
        <v>526</v>
      </c>
      <c r="K2" t="s">
        <v>526</v>
      </c>
      <c r="L2" t="s">
        <v>526</v>
      </c>
      <c r="M2" t="s">
        <v>526</v>
      </c>
      <c r="N2" t="s">
        <v>526</v>
      </c>
      <c r="O2" t="s">
        <v>526</v>
      </c>
      <c r="P2" t="s">
        <v>526</v>
      </c>
    </row>
    <row r="3" spans="1:17">
      <c r="A3" t="s">
        <v>45</v>
      </c>
      <c r="C3" s="24">
        <v>38</v>
      </c>
      <c r="D3" s="24">
        <v>0</v>
      </c>
      <c r="E3" s="24">
        <v>0</v>
      </c>
      <c r="F3" s="24">
        <v>0</v>
      </c>
      <c r="G3" s="197">
        <v>0</v>
      </c>
      <c r="H3" s="197">
        <v>0</v>
      </c>
      <c r="I3" s="197">
        <v>0</v>
      </c>
      <c r="J3" s="197">
        <v>0</v>
      </c>
      <c r="K3" s="197">
        <v>270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</row>
    <row r="4" spans="1:17">
      <c r="A4" t="s">
        <v>46</v>
      </c>
      <c r="C4" s="24">
        <v>38</v>
      </c>
      <c r="D4" s="24">
        <v>0</v>
      </c>
      <c r="E4" s="24">
        <v>0</v>
      </c>
      <c r="F4" s="24">
        <v>0</v>
      </c>
      <c r="G4" s="197">
        <v>0</v>
      </c>
      <c r="H4" s="197">
        <v>0</v>
      </c>
      <c r="I4" s="197">
        <v>0</v>
      </c>
      <c r="J4" s="197">
        <v>0</v>
      </c>
      <c r="K4" s="197">
        <v>270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</row>
    <row r="5" spans="1:17">
      <c r="A5" t="s">
        <v>47</v>
      </c>
      <c r="C5" s="24">
        <v>38</v>
      </c>
      <c r="D5" s="24">
        <v>0</v>
      </c>
      <c r="E5" s="24">
        <v>0</v>
      </c>
      <c r="F5" s="24">
        <v>0</v>
      </c>
      <c r="G5" s="197">
        <v>0</v>
      </c>
      <c r="H5" s="197">
        <v>0</v>
      </c>
      <c r="I5" s="197">
        <v>0</v>
      </c>
      <c r="J5" s="197">
        <v>0</v>
      </c>
      <c r="K5" s="197">
        <v>270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</row>
    <row r="6" spans="1:17">
      <c r="A6" t="s">
        <v>48</v>
      </c>
      <c r="C6" s="24">
        <v>38</v>
      </c>
      <c r="D6" s="24">
        <v>0</v>
      </c>
      <c r="E6" s="24">
        <v>0</v>
      </c>
      <c r="F6" s="24">
        <v>0</v>
      </c>
      <c r="G6" s="197">
        <v>0</v>
      </c>
      <c r="H6" s="197">
        <v>0</v>
      </c>
      <c r="I6" s="197">
        <v>0</v>
      </c>
      <c r="J6" s="197">
        <v>0</v>
      </c>
      <c r="K6" s="197">
        <v>270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</row>
    <row r="7" spans="1:17">
      <c r="A7" t="s">
        <v>49</v>
      </c>
      <c r="C7" s="24">
        <v>38</v>
      </c>
      <c r="D7" s="24">
        <v>0</v>
      </c>
      <c r="E7" s="24">
        <v>0</v>
      </c>
      <c r="F7" s="24">
        <v>0</v>
      </c>
      <c r="G7" s="197">
        <v>0</v>
      </c>
      <c r="H7" s="197">
        <v>0</v>
      </c>
      <c r="I7" s="197">
        <v>0</v>
      </c>
      <c r="J7" s="197">
        <v>0</v>
      </c>
      <c r="K7" s="197">
        <v>270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</row>
    <row r="8" spans="1:17">
      <c r="A8" t="s">
        <v>50</v>
      </c>
      <c r="C8" s="24">
        <v>38</v>
      </c>
      <c r="D8" s="24">
        <v>0</v>
      </c>
      <c r="E8" s="24">
        <v>0</v>
      </c>
      <c r="F8" s="24">
        <v>0</v>
      </c>
      <c r="G8" s="197">
        <v>0</v>
      </c>
      <c r="H8" s="197">
        <v>0</v>
      </c>
      <c r="I8" s="197">
        <v>0</v>
      </c>
      <c r="J8" s="197">
        <v>0</v>
      </c>
      <c r="K8" s="197">
        <v>270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</row>
    <row r="9" spans="1:17">
      <c r="A9" t="s">
        <v>51</v>
      </c>
      <c r="C9" s="24">
        <v>38</v>
      </c>
      <c r="D9" s="24">
        <v>0</v>
      </c>
      <c r="E9" s="24">
        <v>0</v>
      </c>
      <c r="F9" s="24">
        <v>0</v>
      </c>
      <c r="G9" s="197">
        <v>0</v>
      </c>
      <c r="H9" s="197">
        <v>0</v>
      </c>
      <c r="I9" s="197">
        <v>0</v>
      </c>
      <c r="J9" s="197">
        <v>0</v>
      </c>
      <c r="K9" s="197">
        <v>270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</row>
    <row r="10" spans="1:17">
      <c r="A10" t="s">
        <v>52</v>
      </c>
      <c r="C10" s="24">
        <v>38</v>
      </c>
      <c r="D10" s="24">
        <v>0</v>
      </c>
      <c r="E10" s="24">
        <v>0</v>
      </c>
      <c r="F10" s="24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270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</row>
    <row r="11" spans="1:17">
      <c r="A11" t="s">
        <v>53</v>
      </c>
      <c r="C11" s="24">
        <v>38</v>
      </c>
      <c r="D11" s="24">
        <v>0</v>
      </c>
      <c r="E11" s="24">
        <v>0</v>
      </c>
      <c r="F11" s="24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270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</row>
    <row r="12" spans="1:17">
      <c r="A12" t="s">
        <v>54</v>
      </c>
      <c r="C12" s="24">
        <v>38</v>
      </c>
      <c r="D12" s="24">
        <v>0</v>
      </c>
      <c r="E12" s="24">
        <v>0</v>
      </c>
      <c r="F12" s="24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270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</row>
    <row r="13" spans="1:17">
      <c r="A13" t="s">
        <v>55</v>
      </c>
      <c r="C13" s="24">
        <v>38</v>
      </c>
      <c r="D13" s="24">
        <v>0</v>
      </c>
      <c r="E13" s="24">
        <v>0</v>
      </c>
      <c r="F13" s="24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270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</row>
    <row r="14" spans="1:17">
      <c r="A14" t="s">
        <v>56</v>
      </c>
      <c r="C14" s="24">
        <v>38</v>
      </c>
      <c r="D14" s="24">
        <v>0</v>
      </c>
      <c r="E14" s="24">
        <v>0</v>
      </c>
      <c r="F14" s="24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270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</row>
    <row r="15" spans="1:17">
      <c r="A15" t="s">
        <v>57</v>
      </c>
      <c r="C15" s="24">
        <v>38</v>
      </c>
      <c r="D15" s="24">
        <v>0</v>
      </c>
      <c r="E15" s="24">
        <v>0</v>
      </c>
      <c r="F15" s="24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270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</row>
    <row r="16" spans="1:17">
      <c r="A16" t="s">
        <v>58</v>
      </c>
      <c r="C16" s="24">
        <v>38</v>
      </c>
      <c r="D16" s="24">
        <v>0</v>
      </c>
      <c r="E16" s="24">
        <v>0</v>
      </c>
      <c r="F16" s="24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270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</row>
    <row r="17" spans="1:16">
      <c r="A17" t="s">
        <v>59</v>
      </c>
      <c r="C17" s="24">
        <v>38</v>
      </c>
      <c r="D17" s="24">
        <v>0</v>
      </c>
      <c r="E17" s="24">
        <v>0</v>
      </c>
      <c r="F17" s="24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270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</row>
    <row r="18" spans="1:16">
      <c r="A18" t="s">
        <v>60</v>
      </c>
      <c r="C18" s="24">
        <v>38</v>
      </c>
      <c r="D18" s="24">
        <v>0</v>
      </c>
      <c r="E18" s="24">
        <v>0</v>
      </c>
      <c r="F18" s="24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270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</row>
    <row r="19" spans="1:16">
      <c r="A19" t="s">
        <v>61</v>
      </c>
      <c r="C19" s="24">
        <v>37</v>
      </c>
      <c r="D19" s="24">
        <v>0</v>
      </c>
      <c r="E19" s="24">
        <v>0</v>
      </c>
      <c r="F19" s="24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270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</row>
    <row r="20" spans="1:16">
      <c r="A20" t="s">
        <v>62</v>
      </c>
      <c r="C20" s="24">
        <v>37</v>
      </c>
      <c r="D20" s="24">
        <v>0</v>
      </c>
      <c r="E20" s="24">
        <v>0</v>
      </c>
      <c r="F20" s="24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270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</row>
    <row r="21" spans="1:16">
      <c r="A21" t="s">
        <v>63</v>
      </c>
      <c r="C21" s="24">
        <v>37</v>
      </c>
      <c r="D21" s="24">
        <v>0</v>
      </c>
      <c r="E21" s="24">
        <v>0</v>
      </c>
      <c r="F21" s="24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270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</row>
    <row r="22" spans="1:16">
      <c r="A22" t="s">
        <v>64</v>
      </c>
      <c r="C22" s="24">
        <v>37</v>
      </c>
      <c r="D22" s="24">
        <v>0</v>
      </c>
      <c r="E22" s="24">
        <v>0</v>
      </c>
      <c r="F22" s="24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270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</row>
    <row r="23" spans="1:16">
      <c r="A23" t="s">
        <v>65</v>
      </c>
      <c r="C23" s="24">
        <v>38</v>
      </c>
      <c r="D23" s="24">
        <v>0</v>
      </c>
      <c r="E23" s="24">
        <v>0</v>
      </c>
      <c r="F23" s="24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270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</row>
    <row r="24" spans="1:16">
      <c r="A24" t="s">
        <v>66</v>
      </c>
      <c r="C24" s="24">
        <v>38</v>
      </c>
      <c r="D24" s="24">
        <v>0</v>
      </c>
      <c r="E24" s="24">
        <v>0</v>
      </c>
      <c r="F24" s="24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270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</row>
    <row r="25" spans="1:16">
      <c r="A25" t="s">
        <v>67</v>
      </c>
      <c r="C25" s="24">
        <v>38</v>
      </c>
      <c r="D25" s="24">
        <v>0</v>
      </c>
      <c r="E25" s="24">
        <v>0</v>
      </c>
      <c r="F25" s="24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270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</row>
    <row r="26" spans="1:16">
      <c r="A26" t="s">
        <v>68</v>
      </c>
      <c r="C26" s="24">
        <v>38</v>
      </c>
      <c r="D26" s="24">
        <v>0</v>
      </c>
      <c r="E26" s="24">
        <v>0</v>
      </c>
      <c r="F26" s="24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270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</row>
    <row r="27" spans="1:16">
      <c r="A27" t="s">
        <v>69</v>
      </c>
      <c r="C27" s="24">
        <v>38</v>
      </c>
      <c r="D27" s="24">
        <v>0</v>
      </c>
      <c r="E27" s="24">
        <v>0</v>
      </c>
      <c r="F27" s="24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270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</row>
    <row r="28" spans="1:16">
      <c r="A28" t="s">
        <v>70</v>
      </c>
      <c r="C28" s="24">
        <v>38</v>
      </c>
      <c r="D28" s="24">
        <v>0</v>
      </c>
      <c r="E28" s="24">
        <v>0</v>
      </c>
      <c r="F28" s="24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270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</row>
    <row r="29" spans="1:16">
      <c r="A29" t="s">
        <v>71</v>
      </c>
      <c r="C29" s="24">
        <v>38</v>
      </c>
      <c r="D29" s="24">
        <v>0</v>
      </c>
      <c r="E29" s="24">
        <v>0</v>
      </c>
      <c r="F29" s="24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270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</row>
    <row r="30" spans="1:16">
      <c r="A30" t="s">
        <v>72</v>
      </c>
      <c r="C30" s="24">
        <v>38</v>
      </c>
      <c r="D30" s="24">
        <v>0</v>
      </c>
      <c r="E30" s="24">
        <v>0</v>
      </c>
      <c r="F30" s="24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270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</row>
    <row r="31" spans="1:16">
      <c r="A31" t="s">
        <v>73</v>
      </c>
      <c r="C31" s="24">
        <v>38</v>
      </c>
      <c r="D31" s="24">
        <v>0</v>
      </c>
      <c r="E31" s="24">
        <v>0</v>
      </c>
      <c r="F31" s="24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270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</row>
    <row r="32" spans="1:16">
      <c r="A32" t="s">
        <v>74</v>
      </c>
      <c r="C32" s="24">
        <v>38</v>
      </c>
      <c r="D32" s="24">
        <v>0</v>
      </c>
      <c r="E32" s="24">
        <v>0</v>
      </c>
      <c r="F32" s="24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270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</row>
    <row r="33" spans="1:16">
      <c r="A33" t="s">
        <v>75</v>
      </c>
      <c r="C33" s="24">
        <v>38</v>
      </c>
      <c r="D33" s="24">
        <v>0</v>
      </c>
      <c r="E33" s="24">
        <v>0</v>
      </c>
      <c r="F33" s="24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270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</row>
    <row r="34" spans="1:16">
      <c r="A34" t="s">
        <v>76</v>
      </c>
      <c r="C34" s="24">
        <v>38</v>
      </c>
      <c r="D34" s="24">
        <v>0</v>
      </c>
      <c r="E34" s="24">
        <v>0</v>
      </c>
      <c r="F34" s="24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270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</row>
    <row r="35" spans="1:16">
      <c r="A35" t="s">
        <v>77</v>
      </c>
      <c r="C35" s="24">
        <v>38</v>
      </c>
      <c r="D35" s="24">
        <v>0</v>
      </c>
      <c r="E35" s="24">
        <v>0</v>
      </c>
      <c r="F35" s="24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270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</row>
    <row r="36" spans="1:16">
      <c r="A36" t="s">
        <v>78</v>
      </c>
      <c r="C36" s="24">
        <v>38</v>
      </c>
      <c r="D36" s="24">
        <v>0</v>
      </c>
      <c r="E36" s="24">
        <v>0</v>
      </c>
      <c r="F36" s="24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270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</row>
    <row r="37" spans="1:16">
      <c r="A37" t="s">
        <v>79</v>
      </c>
      <c r="C37" s="24">
        <v>38</v>
      </c>
      <c r="D37" s="24">
        <v>0</v>
      </c>
      <c r="E37" s="24">
        <v>0</v>
      </c>
      <c r="F37" s="24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270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</row>
    <row r="38" spans="1:16">
      <c r="A38" t="s">
        <v>80</v>
      </c>
      <c r="C38" s="24">
        <v>38</v>
      </c>
      <c r="D38" s="24">
        <v>0</v>
      </c>
      <c r="E38" s="24">
        <v>0</v>
      </c>
      <c r="F38" s="24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270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</row>
    <row r="39" spans="1:16">
      <c r="A39" t="s">
        <v>81</v>
      </c>
      <c r="C39" s="24">
        <v>37</v>
      </c>
      <c r="D39" s="24">
        <v>0</v>
      </c>
      <c r="E39" s="24">
        <v>0</v>
      </c>
      <c r="F39" s="24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270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</row>
    <row r="40" spans="1:16">
      <c r="A40" t="s">
        <v>82</v>
      </c>
      <c r="C40" s="24">
        <v>37</v>
      </c>
      <c r="D40" s="24">
        <v>0</v>
      </c>
      <c r="E40" s="24">
        <v>0</v>
      </c>
      <c r="F40" s="24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270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</row>
    <row r="41" spans="1:16">
      <c r="A41" t="s">
        <v>83</v>
      </c>
      <c r="C41" s="24">
        <v>37</v>
      </c>
      <c r="D41" s="24">
        <v>0</v>
      </c>
      <c r="E41" s="24">
        <v>0</v>
      </c>
      <c r="F41" s="24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270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</row>
    <row r="42" spans="1:16">
      <c r="A42" t="s">
        <v>84</v>
      </c>
      <c r="C42" s="24">
        <v>37</v>
      </c>
      <c r="D42" s="24">
        <v>0</v>
      </c>
      <c r="E42" s="24">
        <v>0</v>
      </c>
      <c r="F42" s="24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270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</row>
    <row r="43" spans="1:16">
      <c r="A43" t="s">
        <v>85</v>
      </c>
      <c r="C43" s="24">
        <v>36</v>
      </c>
      <c r="D43" s="24">
        <v>0</v>
      </c>
      <c r="E43" s="24">
        <v>0</v>
      </c>
      <c r="F43" s="24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270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</row>
    <row r="44" spans="1:16">
      <c r="A44" t="s">
        <v>86</v>
      </c>
      <c r="C44" s="24">
        <v>36</v>
      </c>
      <c r="D44" s="24">
        <v>0</v>
      </c>
      <c r="E44" s="24">
        <v>0</v>
      </c>
      <c r="F44" s="24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270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</row>
    <row r="45" spans="1:16">
      <c r="A45" t="s">
        <v>87</v>
      </c>
      <c r="C45" s="24">
        <v>36</v>
      </c>
      <c r="D45" s="24">
        <v>0</v>
      </c>
      <c r="E45" s="24">
        <v>0</v>
      </c>
      <c r="F45" s="24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270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</row>
    <row r="46" spans="1:16">
      <c r="A46" t="s">
        <v>88</v>
      </c>
      <c r="C46" s="24">
        <v>36</v>
      </c>
      <c r="D46" s="24">
        <v>0</v>
      </c>
      <c r="E46" s="24">
        <v>0</v>
      </c>
      <c r="F46" s="24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270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</row>
    <row r="47" spans="1:16">
      <c r="A47" t="s">
        <v>89</v>
      </c>
      <c r="C47" s="24">
        <v>36</v>
      </c>
      <c r="D47" s="24">
        <v>0</v>
      </c>
      <c r="E47" s="24">
        <v>0</v>
      </c>
      <c r="F47" s="24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270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</row>
    <row r="48" spans="1:16">
      <c r="A48" t="s">
        <v>90</v>
      </c>
      <c r="C48" s="24">
        <v>36</v>
      </c>
      <c r="D48" s="24">
        <v>0</v>
      </c>
      <c r="E48" s="24">
        <v>0</v>
      </c>
      <c r="F48" s="24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270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</row>
    <row r="49" spans="1:16">
      <c r="A49" t="s">
        <v>91</v>
      </c>
      <c r="C49" s="24">
        <v>36</v>
      </c>
      <c r="D49" s="24">
        <v>0</v>
      </c>
      <c r="E49" s="24">
        <v>0</v>
      </c>
      <c r="F49" s="24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270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</row>
    <row r="50" spans="1:16">
      <c r="A50" t="s">
        <v>92</v>
      </c>
      <c r="C50" s="24">
        <v>36</v>
      </c>
      <c r="D50" s="24">
        <v>0</v>
      </c>
      <c r="E50" s="24">
        <v>0</v>
      </c>
      <c r="F50" s="24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270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</row>
    <row r="51" spans="1:16">
      <c r="A51" t="s">
        <v>93</v>
      </c>
      <c r="C51" s="24">
        <v>35</v>
      </c>
      <c r="D51" s="24">
        <v>0</v>
      </c>
      <c r="E51" s="24">
        <v>0</v>
      </c>
      <c r="F51" s="24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270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</row>
    <row r="52" spans="1:16">
      <c r="A52" t="s">
        <v>94</v>
      </c>
      <c r="C52" s="24">
        <v>35</v>
      </c>
      <c r="D52" s="24">
        <v>0</v>
      </c>
      <c r="E52" s="24">
        <v>0</v>
      </c>
      <c r="F52" s="24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270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</row>
    <row r="53" spans="1:16">
      <c r="A53" t="s">
        <v>95</v>
      </c>
      <c r="C53" s="24">
        <v>35</v>
      </c>
      <c r="D53" s="24">
        <v>0</v>
      </c>
      <c r="E53" s="24">
        <v>0</v>
      </c>
      <c r="F53" s="24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270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</row>
    <row r="54" spans="1:16">
      <c r="A54" t="s">
        <v>96</v>
      </c>
      <c r="C54" s="24">
        <v>35</v>
      </c>
      <c r="D54" s="24">
        <v>0</v>
      </c>
      <c r="E54" s="24">
        <v>0</v>
      </c>
      <c r="F54" s="24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270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</row>
    <row r="55" spans="1:16">
      <c r="A55" t="s">
        <v>97</v>
      </c>
      <c r="C55" s="24">
        <v>35</v>
      </c>
      <c r="D55" s="24">
        <v>0</v>
      </c>
      <c r="E55" s="24">
        <v>0</v>
      </c>
      <c r="F55" s="24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270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</row>
    <row r="56" spans="1:16">
      <c r="A56" t="s">
        <v>98</v>
      </c>
      <c r="C56" s="24">
        <v>35</v>
      </c>
      <c r="D56" s="24">
        <v>0</v>
      </c>
      <c r="E56" s="24">
        <v>0</v>
      </c>
      <c r="F56" s="24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270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</row>
    <row r="57" spans="1:16">
      <c r="A57" t="s">
        <v>99</v>
      </c>
      <c r="C57" s="24">
        <v>35</v>
      </c>
      <c r="D57" s="24">
        <v>0</v>
      </c>
      <c r="E57" s="24">
        <v>0</v>
      </c>
      <c r="F57" s="24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270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</row>
    <row r="58" spans="1:16">
      <c r="A58" t="s">
        <v>100</v>
      </c>
      <c r="C58" s="24">
        <v>34</v>
      </c>
      <c r="D58" s="24">
        <v>0</v>
      </c>
      <c r="E58" s="24">
        <v>0</v>
      </c>
      <c r="F58" s="24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270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</row>
    <row r="59" spans="1:16">
      <c r="A59" t="s">
        <v>101</v>
      </c>
      <c r="C59" s="24">
        <v>34</v>
      </c>
      <c r="D59" s="24">
        <v>0</v>
      </c>
      <c r="E59" s="24">
        <v>0</v>
      </c>
      <c r="F59" s="24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270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</row>
    <row r="60" spans="1:16">
      <c r="A60" t="s">
        <v>102</v>
      </c>
      <c r="C60" s="24">
        <v>34</v>
      </c>
      <c r="D60" s="24">
        <v>0</v>
      </c>
      <c r="E60" s="24">
        <v>0</v>
      </c>
      <c r="F60" s="24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270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</row>
    <row r="61" spans="1:16">
      <c r="A61" t="s">
        <v>103</v>
      </c>
      <c r="C61" s="24">
        <v>34</v>
      </c>
      <c r="D61" s="24">
        <v>0</v>
      </c>
      <c r="E61" s="24">
        <v>0</v>
      </c>
      <c r="F61" s="24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270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</row>
    <row r="62" spans="1:16">
      <c r="A62" t="s">
        <v>104</v>
      </c>
      <c r="C62" s="24">
        <v>34</v>
      </c>
      <c r="D62" s="24">
        <v>0</v>
      </c>
      <c r="E62" s="24">
        <v>0</v>
      </c>
      <c r="F62" s="24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270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</row>
    <row r="63" spans="1:16">
      <c r="A63" t="s">
        <v>105</v>
      </c>
      <c r="C63" s="24">
        <v>34</v>
      </c>
      <c r="D63" s="24">
        <v>0</v>
      </c>
      <c r="E63" s="24">
        <v>0</v>
      </c>
      <c r="F63" s="24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270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</row>
    <row r="64" spans="1:16">
      <c r="A64" t="s">
        <v>106</v>
      </c>
      <c r="C64" s="24">
        <v>34</v>
      </c>
      <c r="D64" s="24">
        <v>0</v>
      </c>
      <c r="E64" s="24">
        <v>0</v>
      </c>
      <c r="F64" s="24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270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</row>
    <row r="65" spans="1:16">
      <c r="A65" t="s">
        <v>107</v>
      </c>
      <c r="C65" s="24">
        <v>34</v>
      </c>
      <c r="D65" s="24">
        <v>0</v>
      </c>
      <c r="E65" s="24">
        <v>0</v>
      </c>
      <c r="F65" s="24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270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</row>
    <row r="66" spans="1:16">
      <c r="A66" t="s">
        <v>108</v>
      </c>
      <c r="C66" s="24">
        <v>34</v>
      </c>
      <c r="D66" s="24">
        <v>0</v>
      </c>
      <c r="E66" s="24">
        <v>0</v>
      </c>
      <c r="F66" s="24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270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</row>
    <row r="67" spans="1:16">
      <c r="A67" t="s">
        <v>109</v>
      </c>
      <c r="C67" s="24">
        <v>34</v>
      </c>
      <c r="D67" s="24">
        <v>0</v>
      </c>
      <c r="E67" s="24">
        <v>0</v>
      </c>
      <c r="F67" s="24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310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</row>
    <row r="68" spans="1:16">
      <c r="A68" t="s">
        <v>110</v>
      </c>
      <c r="C68" s="24">
        <v>34</v>
      </c>
      <c r="D68" s="24">
        <v>0</v>
      </c>
      <c r="E68" s="24">
        <v>0</v>
      </c>
      <c r="F68" s="24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310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</row>
    <row r="69" spans="1:16">
      <c r="A69" t="s">
        <v>111</v>
      </c>
      <c r="C69" s="24">
        <v>34</v>
      </c>
      <c r="D69" s="24">
        <v>0</v>
      </c>
      <c r="E69" s="24">
        <v>0</v>
      </c>
      <c r="F69" s="24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310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</row>
    <row r="70" spans="1:16">
      <c r="A70" t="s">
        <v>112</v>
      </c>
      <c r="C70" s="24">
        <v>34</v>
      </c>
      <c r="D70" s="24">
        <v>0</v>
      </c>
      <c r="E70" s="24">
        <v>0</v>
      </c>
      <c r="F70" s="24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310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</row>
    <row r="71" spans="1:16">
      <c r="A71" t="s">
        <v>113</v>
      </c>
      <c r="C71" s="24">
        <v>35</v>
      </c>
      <c r="D71" s="24">
        <v>0</v>
      </c>
      <c r="E71" s="24">
        <v>0</v>
      </c>
      <c r="F71" s="24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310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</row>
    <row r="72" spans="1:16">
      <c r="A72" t="s">
        <v>114</v>
      </c>
      <c r="C72" s="24">
        <v>35</v>
      </c>
      <c r="D72" s="24">
        <v>0</v>
      </c>
      <c r="E72" s="24">
        <v>0</v>
      </c>
      <c r="F72" s="24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310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</row>
    <row r="73" spans="1:16">
      <c r="A73" t="s">
        <v>115</v>
      </c>
      <c r="C73" s="24">
        <v>35</v>
      </c>
      <c r="D73" s="24">
        <v>0</v>
      </c>
      <c r="E73" s="24">
        <v>0</v>
      </c>
      <c r="F73" s="24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310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</row>
    <row r="74" spans="1:16">
      <c r="A74" t="s">
        <v>116</v>
      </c>
      <c r="C74" s="24">
        <v>35</v>
      </c>
      <c r="D74" s="24">
        <v>0</v>
      </c>
      <c r="E74" s="24">
        <v>0</v>
      </c>
      <c r="F74" s="24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310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</row>
    <row r="75" spans="1:16">
      <c r="A75" t="s">
        <v>117</v>
      </c>
      <c r="C75" s="24">
        <v>35</v>
      </c>
      <c r="D75" s="24">
        <v>0</v>
      </c>
      <c r="E75" s="24">
        <v>0</v>
      </c>
      <c r="F75" s="24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315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</row>
    <row r="76" spans="1:16">
      <c r="A76" t="s">
        <v>118</v>
      </c>
      <c r="C76" s="24">
        <v>35</v>
      </c>
      <c r="D76" s="24">
        <v>0</v>
      </c>
      <c r="E76" s="24">
        <v>0</v>
      </c>
      <c r="F76" s="24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315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</row>
    <row r="77" spans="1:16">
      <c r="A77" t="s">
        <v>119</v>
      </c>
      <c r="C77" s="24">
        <v>35</v>
      </c>
      <c r="D77" s="24">
        <v>0</v>
      </c>
      <c r="E77" s="24">
        <v>0</v>
      </c>
      <c r="F77" s="24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315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</row>
    <row r="78" spans="1:16">
      <c r="A78" t="s">
        <v>120</v>
      </c>
      <c r="C78" s="24">
        <v>35</v>
      </c>
      <c r="D78" s="24">
        <v>0</v>
      </c>
      <c r="E78" s="24">
        <v>0</v>
      </c>
      <c r="F78" s="24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315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</row>
    <row r="79" spans="1:16">
      <c r="A79" t="s">
        <v>121</v>
      </c>
      <c r="C79" s="24">
        <v>35</v>
      </c>
      <c r="D79" s="24">
        <v>0</v>
      </c>
      <c r="E79" s="24">
        <v>0</v>
      </c>
      <c r="F79" s="24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315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</row>
    <row r="80" spans="1:16">
      <c r="A80" t="s">
        <v>122</v>
      </c>
      <c r="C80" s="24">
        <v>35</v>
      </c>
      <c r="D80" s="24">
        <v>0</v>
      </c>
      <c r="E80" s="24">
        <v>0</v>
      </c>
      <c r="F80" s="24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308.22000000000003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</row>
    <row r="81" spans="1:16">
      <c r="A81" t="s">
        <v>123</v>
      </c>
      <c r="C81" s="24">
        <v>37</v>
      </c>
      <c r="D81" s="24">
        <v>0</v>
      </c>
      <c r="E81" s="24">
        <v>0</v>
      </c>
      <c r="F81" s="24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270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</row>
    <row r="82" spans="1:16">
      <c r="A82" t="s">
        <v>124</v>
      </c>
      <c r="C82" s="24">
        <v>37</v>
      </c>
      <c r="D82" s="24">
        <v>0</v>
      </c>
      <c r="E82" s="24">
        <v>0</v>
      </c>
      <c r="F82" s="24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270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</row>
    <row r="83" spans="1:16">
      <c r="A83" t="s">
        <v>125</v>
      </c>
      <c r="C83" s="24">
        <v>37</v>
      </c>
      <c r="D83" s="24">
        <v>0</v>
      </c>
      <c r="E83" s="24">
        <v>0</v>
      </c>
      <c r="F83" s="24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270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</row>
    <row r="84" spans="1:16">
      <c r="A84" t="s">
        <v>126</v>
      </c>
      <c r="C84" s="24">
        <v>37</v>
      </c>
      <c r="D84" s="24">
        <v>0</v>
      </c>
      <c r="E84" s="24">
        <v>0</v>
      </c>
      <c r="F84" s="24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270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</row>
    <row r="85" spans="1:16">
      <c r="A85" t="s">
        <v>127</v>
      </c>
      <c r="C85" s="24">
        <v>37</v>
      </c>
      <c r="D85" s="24">
        <v>0</v>
      </c>
      <c r="E85" s="24">
        <v>0</v>
      </c>
      <c r="F85" s="24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270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</row>
    <row r="86" spans="1:16">
      <c r="A86" t="s">
        <v>128</v>
      </c>
      <c r="C86" s="24">
        <v>37</v>
      </c>
      <c r="D86" s="24">
        <v>0</v>
      </c>
      <c r="E86" s="24">
        <v>0</v>
      </c>
      <c r="F86" s="24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270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</row>
    <row r="87" spans="1:16">
      <c r="A87" t="s">
        <v>129</v>
      </c>
      <c r="C87" s="24">
        <v>37</v>
      </c>
      <c r="D87" s="24">
        <v>0</v>
      </c>
      <c r="E87" s="24">
        <v>0</v>
      </c>
      <c r="F87" s="24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270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</row>
    <row r="88" spans="1:16">
      <c r="A88" t="s">
        <v>130</v>
      </c>
      <c r="C88" s="24">
        <v>37</v>
      </c>
      <c r="D88" s="24">
        <v>0</v>
      </c>
      <c r="E88" s="24">
        <v>0</v>
      </c>
      <c r="F88" s="24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270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</row>
    <row r="89" spans="1:16">
      <c r="A89" t="s">
        <v>131</v>
      </c>
      <c r="C89" s="24">
        <v>37</v>
      </c>
      <c r="D89" s="24">
        <v>0</v>
      </c>
      <c r="E89" s="24">
        <v>0</v>
      </c>
      <c r="F89" s="24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270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</row>
    <row r="90" spans="1:16">
      <c r="A90" t="s">
        <v>132</v>
      </c>
      <c r="C90" s="24">
        <v>37</v>
      </c>
      <c r="D90" s="24">
        <v>0</v>
      </c>
      <c r="E90" s="24">
        <v>0</v>
      </c>
      <c r="F90" s="24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270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</row>
    <row r="91" spans="1:16">
      <c r="A91" t="s">
        <v>133</v>
      </c>
      <c r="C91" s="24">
        <v>37</v>
      </c>
      <c r="D91" s="24">
        <v>0</v>
      </c>
      <c r="E91" s="24">
        <v>0</v>
      </c>
      <c r="F91" s="24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270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</row>
    <row r="92" spans="1:16">
      <c r="A92" t="s">
        <v>134</v>
      </c>
      <c r="C92" s="24">
        <v>37</v>
      </c>
      <c r="D92" s="24">
        <v>0</v>
      </c>
      <c r="E92" s="24">
        <v>0</v>
      </c>
      <c r="F92" s="24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270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</row>
    <row r="93" spans="1:16">
      <c r="A93" t="s">
        <v>135</v>
      </c>
      <c r="C93" s="24">
        <v>37</v>
      </c>
      <c r="D93" s="24">
        <v>0</v>
      </c>
      <c r="E93" s="24">
        <v>0</v>
      </c>
      <c r="F93" s="24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270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</row>
    <row r="94" spans="1:16">
      <c r="A94" t="s">
        <v>136</v>
      </c>
      <c r="C94" s="24">
        <v>37</v>
      </c>
      <c r="D94" s="24">
        <v>0</v>
      </c>
      <c r="E94" s="24">
        <v>0</v>
      </c>
      <c r="F94" s="24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270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</row>
    <row r="95" spans="1:16">
      <c r="A95" t="s">
        <v>137</v>
      </c>
      <c r="C95" s="24">
        <v>38</v>
      </c>
      <c r="D95" s="24">
        <v>0</v>
      </c>
      <c r="E95" s="24">
        <v>0</v>
      </c>
      <c r="F95" s="24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270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</row>
    <row r="96" spans="1:16">
      <c r="A96" t="s">
        <v>138</v>
      </c>
      <c r="C96" s="24">
        <v>38</v>
      </c>
      <c r="D96" s="24">
        <v>0</v>
      </c>
      <c r="E96" s="24">
        <v>0</v>
      </c>
      <c r="F96" s="24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270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</row>
    <row r="97" spans="1:17">
      <c r="A97" t="s">
        <v>139</v>
      </c>
      <c r="C97" s="24">
        <v>38</v>
      </c>
      <c r="D97" s="24">
        <v>0</v>
      </c>
      <c r="E97" s="24">
        <v>0</v>
      </c>
      <c r="F97" s="24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270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</row>
    <row r="98" spans="1:17">
      <c r="A98" t="s">
        <v>140</v>
      </c>
      <c r="C98" s="24">
        <v>38</v>
      </c>
      <c r="D98" s="24">
        <v>0</v>
      </c>
      <c r="E98" s="24">
        <v>0</v>
      </c>
      <c r="F98" s="24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270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0.87675000000000003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6.6258050000000006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18.45</v>
      </c>
      <c r="D3" s="197">
        <v>0</v>
      </c>
      <c r="E3" s="197">
        <v>0</v>
      </c>
      <c r="F3" s="197">
        <v>17.170000000000002</v>
      </c>
      <c r="G3" s="197">
        <v>9.7799999999999994</v>
      </c>
      <c r="H3" s="197">
        <v>0</v>
      </c>
      <c r="I3" s="197">
        <v>20.46</v>
      </c>
      <c r="J3" s="197">
        <v>14.44</v>
      </c>
      <c r="K3" s="197">
        <v>8.4600000000000009</v>
      </c>
      <c r="L3" s="197">
        <v>0.32</v>
      </c>
      <c r="M3" s="197">
        <v>2.76</v>
      </c>
      <c r="N3" s="197">
        <v>0.83</v>
      </c>
      <c r="O3" s="197">
        <v>2.44</v>
      </c>
      <c r="P3" s="197">
        <v>0.68</v>
      </c>
      <c r="Q3" s="197">
        <v>0.15</v>
      </c>
      <c r="R3" s="197">
        <v>0.62</v>
      </c>
      <c r="S3" s="197">
        <v>0</v>
      </c>
      <c r="T3" s="197">
        <v>0</v>
      </c>
      <c r="U3" s="197">
        <v>2.0499999999999998</v>
      </c>
      <c r="V3" s="197">
        <v>0.3</v>
      </c>
      <c r="W3" s="197">
        <v>0.66</v>
      </c>
      <c r="X3" s="197">
        <v>1.43</v>
      </c>
      <c r="Y3" s="197">
        <v>0</v>
      </c>
      <c r="Z3" s="197">
        <v>3.69</v>
      </c>
      <c r="AA3" s="197">
        <v>1.1200000000000001</v>
      </c>
      <c r="AB3" s="197">
        <v>0</v>
      </c>
      <c r="AC3" s="197">
        <v>1.77</v>
      </c>
      <c r="AD3" s="197">
        <v>12.46</v>
      </c>
      <c r="AE3" s="197">
        <v>0</v>
      </c>
      <c r="AF3" s="197">
        <v>0</v>
      </c>
      <c r="AG3" s="197">
        <v>74.97</v>
      </c>
      <c r="AH3" s="197">
        <v>0</v>
      </c>
      <c r="AI3" s="197">
        <v>18.39</v>
      </c>
      <c r="AJ3" s="197">
        <v>0</v>
      </c>
      <c r="AK3" s="197">
        <v>15.59</v>
      </c>
      <c r="AL3" s="197">
        <v>0</v>
      </c>
      <c r="AM3" s="197">
        <v>0</v>
      </c>
      <c r="AN3" s="197">
        <v>0</v>
      </c>
      <c r="AO3" s="197">
        <v>381.32</v>
      </c>
      <c r="AP3" s="197">
        <v>0</v>
      </c>
      <c r="AQ3" s="197">
        <v>0</v>
      </c>
      <c r="AR3" s="197">
        <v>0</v>
      </c>
      <c r="AS3" s="197">
        <v>2.38</v>
      </c>
      <c r="AT3" s="197">
        <v>2.65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18.45</v>
      </c>
      <c r="D4" s="197">
        <v>0</v>
      </c>
      <c r="E4" s="197">
        <v>0</v>
      </c>
      <c r="F4" s="197">
        <v>17.170000000000002</v>
      </c>
      <c r="G4" s="197">
        <v>9.7799999999999994</v>
      </c>
      <c r="H4" s="197">
        <v>0</v>
      </c>
      <c r="I4" s="197">
        <v>20.46</v>
      </c>
      <c r="J4" s="197">
        <v>14.44</v>
      </c>
      <c r="K4" s="197">
        <v>8.4600000000000009</v>
      </c>
      <c r="L4" s="197">
        <v>0.32</v>
      </c>
      <c r="M4" s="197">
        <v>2.11</v>
      </c>
      <c r="N4" s="197">
        <v>0.83</v>
      </c>
      <c r="O4" s="197">
        <v>2.44</v>
      </c>
      <c r="P4" s="197">
        <v>0.68</v>
      </c>
      <c r="Q4" s="197">
        <v>0.15</v>
      </c>
      <c r="R4" s="197">
        <v>0.62</v>
      </c>
      <c r="S4" s="197">
        <v>0.38</v>
      </c>
      <c r="T4" s="197">
        <v>0</v>
      </c>
      <c r="U4" s="197">
        <v>2.0499999999999998</v>
      </c>
      <c r="V4" s="197">
        <v>0.3</v>
      </c>
      <c r="W4" s="197">
        <v>0.66</v>
      </c>
      <c r="X4" s="197">
        <v>1.43</v>
      </c>
      <c r="Y4" s="197">
        <v>0</v>
      </c>
      <c r="Z4" s="197">
        <v>3.69</v>
      </c>
      <c r="AA4" s="197">
        <v>1.1200000000000001</v>
      </c>
      <c r="AB4" s="197">
        <v>0</v>
      </c>
      <c r="AC4" s="197">
        <v>1.77</v>
      </c>
      <c r="AD4" s="197">
        <v>12.46</v>
      </c>
      <c r="AE4" s="197">
        <v>0</v>
      </c>
      <c r="AF4" s="197">
        <v>0</v>
      </c>
      <c r="AG4" s="197">
        <v>74.97</v>
      </c>
      <c r="AH4" s="197">
        <v>0</v>
      </c>
      <c r="AI4" s="197">
        <v>18.39</v>
      </c>
      <c r="AJ4" s="197">
        <v>0</v>
      </c>
      <c r="AK4" s="197">
        <v>15.59</v>
      </c>
      <c r="AL4" s="197">
        <v>0</v>
      </c>
      <c r="AM4" s="197">
        <v>0</v>
      </c>
      <c r="AN4" s="197">
        <v>0</v>
      </c>
      <c r="AO4" s="197">
        <v>381.32</v>
      </c>
      <c r="AP4" s="197">
        <v>0</v>
      </c>
      <c r="AQ4" s="197">
        <v>0</v>
      </c>
      <c r="AR4" s="197">
        <v>0</v>
      </c>
      <c r="AS4" s="197">
        <v>2.38</v>
      </c>
      <c r="AT4" s="197">
        <v>2.65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18.45</v>
      </c>
      <c r="D5" s="197">
        <v>0</v>
      </c>
      <c r="E5" s="197">
        <v>0</v>
      </c>
      <c r="F5" s="197">
        <v>17.170000000000002</v>
      </c>
      <c r="G5" s="197">
        <v>9.7799999999999994</v>
      </c>
      <c r="H5" s="197">
        <v>0</v>
      </c>
      <c r="I5" s="197">
        <v>20.46</v>
      </c>
      <c r="J5" s="197">
        <v>14.44</v>
      </c>
      <c r="K5" s="197">
        <v>8.4600000000000009</v>
      </c>
      <c r="L5" s="197">
        <v>0.32</v>
      </c>
      <c r="M5" s="197">
        <v>2.11</v>
      </c>
      <c r="N5" s="197">
        <v>0.83</v>
      </c>
      <c r="O5" s="197">
        <v>2.44</v>
      </c>
      <c r="P5" s="197">
        <v>0.68</v>
      </c>
      <c r="Q5" s="197">
        <v>0.15</v>
      </c>
      <c r="R5" s="197">
        <v>0.62</v>
      </c>
      <c r="S5" s="197">
        <v>0.38</v>
      </c>
      <c r="T5" s="197">
        <v>0</v>
      </c>
      <c r="U5" s="197">
        <v>2.0499999999999998</v>
      </c>
      <c r="V5" s="197">
        <v>0.3</v>
      </c>
      <c r="W5" s="197">
        <v>0.66</v>
      </c>
      <c r="X5" s="197">
        <v>1.43</v>
      </c>
      <c r="Y5" s="197">
        <v>0</v>
      </c>
      <c r="Z5" s="197">
        <v>3.69</v>
      </c>
      <c r="AA5" s="197">
        <v>1.1200000000000001</v>
      </c>
      <c r="AB5" s="197">
        <v>0</v>
      </c>
      <c r="AC5" s="197">
        <v>1.77</v>
      </c>
      <c r="AD5" s="197">
        <v>12.46</v>
      </c>
      <c r="AE5" s="197">
        <v>0</v>
      </c>
      <c r="AF5" s="197">
        <v>0</v>
      </c>
      <c r="AG5" s="197">
        <v>74.97</v>
      </c>
      <c r="AH5" s="197">
        <v>0</v>
      </c>
      <c r="AI5" s="197">
        <v>18.39</v>
      </c>
      <c r="AJ5" s="197">
        <v>0</v>
      </c>
      <c r="AK5" s="197">
        <v>15.59</v>
      </c>
      <c r="AL5" s="197">
        <v>0</v>
      </c>
      <c r="AM5" s="197">
        <v>0</v>
      </c>
      <c r="AN5" s="197">
        <v>0</v>
      </c>
      <c r="AO5" s="197">
        <v>381.32</v>
      </c>
      <c r="AP5" s="197">
        <v>0</v>
      </c>
      <c r="AQ5" s="197">
        <v>0</v>
      </c>
      <c r="AR5" s="197">
        <v>0</v>
      </c>
      <c r="AS5" s="197">
        <v>2.38</v>
      </c>
      <c r="AT5" s="197">
        <v>2.65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18.45</v>
      </c>
      <c r="D6" s="197">
        <v>0</v>
      </c>
      <c r="E6" s="197">
        <v>0</v>
      </c>
      <c r="F6" s="197">
        <v>17.170000000000002</v>
      </c>
      <c r="G6" s="197">
        <v>9.7799999999999994</v>
      </c>
      <c r="H6" s="197">
        <v>0</v>
      </c>
      <c r="I6" s="197">
        <v>20.46</v>
      </c>
      <c r="J6" s="197">
        <v>14.44</v>
      </c>
      <c r="K6" s="197">
        <v>2.64</v>
      </c>
      <c r="L6" s="197">
        <v>0.32</v>
      </c>
      <c r="M6" s="197">
        <v>2.11</v>
      </c>
      <c r="N6" s="197">
        <v>0.83</v>
      </c>
      <c r="O6" s="197">
        <v>2.44</v>
      </c>
      <c r="P6" s="197">
        <v>0.68</v>
      </c>
      <c r="Q6" s="197">
        <v>0.15</v>
      </c>
      <c r="R6" s="197">
        <v>0.62</v>
      </c>
      <c r="S6" s="197">
        <v>0.38</v>
      </c>
      <c r="T6" s="197">
        <v>0</v>
      </c>
      <c r="U6" s="197">
        <v>2.0499999999999998</v>
      </c>
      <c r="V6" s="197">
        <v>0.3</v>
      </c>
      <c r="W6" s="197">
        <v>0.66</v>
      </c>
      <c r="X6" s="197">
        <v>1.43</v>
      </c>
      <c r="Y6" s="197">
        <v>0</v>
      </c>
      <c r="Z6" s="197">
        <v>3.69</v>
      </c>
      <c r="AA6" s="197">
        <v>1.1200000000000001</v>
      </c>
      <c r="AB6" s="197">
        <v>0</v>
      </c>
      <c r="AC6" s="197">
        <v>1.77</v>
      </c>
      <c r="AD6" s="197">
        <v>12.46</v>
      </c>
      <c r="AE6" s="197">
        <v>0</v>
      </c>
      <c r="AF6" s="197">
        <v>0</v>
      </c>
      <c r="AG6" s="197">
        <v>74.97</v>
      </c>
      <c r="AH6" s="197">
        <v>0</v>
      </c>
      <c r="AI6" s="197">
        <v>18.39</v>
      </c>
      <c r="AJ6" s="197">
        <v>0</v>
      </c>
      <c r="AK6" s="197">
        <v>15.59</v>
      </c>
      <c r="AL6" s="197">
        <v>0</v>
      </c>
      <c r="AM6" s="197">
        <v>0</v>
      </c>
      <c r="AN6" s="197">
        <v>0</v>
      </c>
      <c r="AO6" s="197">
        <v>381.32</v>
      </c>
      <c r="AP6" s="197">
        <v>0</v>
      </c>
      <c r="AQ6" s="197">
        <v>0</v>
      </c>
      <c r="AR6" s="197">
        <v>0</v>
      </c>
      <c r="AS6" s="197">
        <v>2.38</v>
      </c>
      <c r="AT6" s="197">
        <v>2.65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18.45</v>
      </c>
      <c r="D7" s="197">
        <v>0</v>
      </c>
      <c r="E7" s="197">
        <v>0</v>
      </c>
      <c r="F7" s="197">
        <v>17.41</v>
      </c>
      <c r="G7" s="197">
        <v>9.7799999999999994</v>
      </c>
      <c r="H7" s="197">
        <v>0</v>
      </c>
      <c r="I7" s="197">
        <v>20.46</v>
      </c>
      <c r="J7" s="197">
        <v>14.44</v>
      </c>
      <c r="K7" s="197">
        <v>8.4600000000000009</v>
      </c>
      <c r="L7" s="197">
        <v>0.32</v>
      </c>
      <c r="M7" s="197">
        <v>2.11</v>
      </c>
      <c r="N7" s="197">
        <v>0.83</v>
      </c>
      <c r="O7" s="197">
        <v>2.44</v>
      </c>
      <c r="P7" s="197">
        <v>0.68</v>
      </c>
      <c r="Q7" s="197">
        <v>0.15</v>
      </c>
      <c r="R7" s="197">
        <v>0.62</v>
      </c>
      <c r="S7" s="197">
        <v>0.38</v>
      </c>
      <c r="T7" s="197">
        <v>0</v>
      </c>
      <c r="U7" s="197">
        <v>2.0499999999999998</v>
      </c>
      <c r="V7" s="197">
        <v>0.3</v>
      </c>
      <c r="W7" s="197">
        <v>0.66</v>
      </c>
      <c r="X7" s="197">
        <v>1.43</v>
      </c>
      <c r="Y7" s="197">
        <v>0</v>
      </c>
      <c r="Z7" s="197">
        <v>3.69</v>
      </c>
      <c r="AA7" s="197">
        <v>1.1200000000000001</v>
      </c>
      <c r="AB7" s="197">
        <v>0</v>
      </c>
      <c r="AC7" s="197">
        <v>1.77</v>
      </c>
      <c r="AD7" s="197">
        <v>12.46</v>
      </c>
      <c r="AE7" s="197">
        <v>0</v>
      </c>
      <c r="AF7" s="197">
        <v>0</v>
      </c>
      <c r="AG7" s="197">
        <v>74.97</v>
      </c>
      <c r="AH7" s="197">
        <v>0</v>
      </c>
      <c r="AI7" s="197">
        <v>18.39</v>
      </c>
      <c r="AJ7" s="197">
        <v>0</v>
      </c>
      <c r="AK7" s="197">
        <v>15.59</v>
      </c>
      <c r="AL7" s="197">
        <v>0</v>
      </c>
      <c r="AM7" s="197">
        <v>0</v>
      </c>
      <c r="AN7" s="197">
        <v>0</v>
      </c>
      <c r="AO7" s="197">
        <v>381.32</v>
      </c>
      <c r="AP7" s="197">
        <v>0</v>
      </c>
      <c r="AQ7" s="197">
        <v>0</v>
      </c>
      <c r="AR7" s="197">
        <v>0</v>
      </c>
      <c r="AS7" s="197">
        <v>2.38</v>
      </c>
      <c r="AT7" s="197">
        <v>2.65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18.45</v>
      </c>
      <c r="D8" s="197">
        <v>0</v>
      </c>
      <c r="E8" s="197">
        <v>0</v>
      </c>
      <c r="F8" s="197">
        <v>17.41</v>
      </c>
      <c r="G8" s="197">
        <v>9.7799999999999994</v>
      </c>
      <c r="H8" s="197">
        <v>0</v>
      </c>
      <c r="I8" s="197">
        <v>20.46</v>
      </c>
      <c r="J8" s="197">
        <v>14.44</v>
      </c>
      <c r="K8" s="197">
        <v>8.4600000000000009</v>
      </c>
      <c r="L8" s="197">
        <v>0.32</v>
      </c>
      <c r="M8" s="197">
        <v>2.11</v>
      </c>
      <c r="N8" s="197">
        <v>0.83</v>
      </c>
      <c r="O8" s="197">
        <v>2.44</v>
      </c>
      <c r="P8" s="197">
        <v>0.68</v>
      </c>
      <c r="Q8" s="197">
        <v>0.15</v>
      </c>
      <c r="R8" s="197">
        <v>0.62</v>
      </c>
      <c r="S8" s="197">
        <v>0.38</v>
      </c>
      <c r="T8" s="197">
        <v>0</v>
      </c>
      <c r="U8" s="197">
        <v>2.0499999999999998</v>
      </c>
      <c r="V8" s="197">
        <v>0.3</v>
      </c>
      <c r="W8" s="197">
        <v>0.66</v>
      </c>
      <c r="X8" s="197">
        <v>1.43</v>
      </c>
      <c r="Y8" s="197">
        <v>0</v>
      </c>
      <c r="Z8" s="197">
        <v>3.69</v>
      </c>
      <c r="AA8" s="197">
        <v>1.1200000000000001</v>
      </c>
      <c r="AB8" s="197">
        <v>0</v>
      </c>
      <c r="AC8" s="197">
        <v>1.77</v>
      </c>
      <c r="AD8" s="197">
        <v>12.46</v>
      </c>
      <c r="AE8" s="197">
        <v>0</v>
      </c>
      <c r="AF8" s="197">
        <v>0</v>
      </c>
      <c r="AG8" s="197">
        <v>74.97</v>
      </c>
      <c r="AH8" s="197">
        <v>0</v>
      </c>
      <c r="AI8" s="197">
        <v>18.39</v>
      </c>
      <c r="AJ8" s="197">
        <v>0</v>
      </c>
      <c r="AK8" s="197">
        <v>15.59</v>
      </c>
      <c r="AL8" s="197">
        <v>0</v>
      </c>
      <c r="AM8" s="197">
        <v>0</v>
      </c>
      <c r="AN8" s="197">
        <v>0</v>
      </c>
      <c r="AO8" s="197">
        <v>381.32</v>
      </c>
      <c r="AP8" s="197">
        <v>0</v>
      </c>
      <c r="AQ8" s="197">
        <v>0</v>
      </c>
      <c r="AR8" s="197">
        <v>0</v>
      </c>
      <c r="AS8" s="197">
        <v>2.38</v>
      </c>
      <c r="AT8" s="197">
        <v>2.65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18.45</v>
      </c>
      <c r="D9" s="197">
        <v>0</v>
      </c>
      <c r="E9" s="197">
        <v>0</v>
      </c>
      <c r="F9" s="197">
        <v>17.41</v>
      </c>
      <c r="G9" s="197">
        <v>9.7799999999999994</v>
      </c>
      <c r="H9" s="197">
        <v>0</v>
      </c>
      <c r="I9" s="197">
        <v>20.46</v>
      </c>
      <c r="J9" s="197">
        <v>14.44</v>
      </c>
      <c r="K9" s="197">
        <v>8.4600000000000009</v>
      </c>
      <c r="L9" s="197">
        <v>0.32</v>
      </c>
      <c r="M9" s="197">
        <v>2.11</v>
      </c>
      <c r="N9" s="197">
        <v>0.83</v>
      </c>
      <c r="O9" s="197">
        <v>2.44</v>
      </c>
      <c r="P9" s="197">
        <v>0.68</v>
      </c>
      <c r="Q9" s="197">
        <v>0.15</v>
      </c>
      <c r="R9" s="197">
        <v>0.62</v>
      </c>
      <c r="S9" s="197">
        <v>0.38</v>
      </c>
      <c r="T9" s="197">
        <v>0</v>
      </c>
      <c r="U9" s="197">
        <v>2.0499999999999998</v>
      </c>
      <c r="V9" s="197">
        <v>0.3</v>
      </c>
      <c r="W9" s="197">
        <v>0.66</v>
      </c>
      <c r="X9" s="197">
        <v>1.43</v>
      </c>
      <c r="Y9" s="197">
        <v>0</v>
      </c>
      <c r="Z9" s="197">
        <v>3.69</v>
      </c>
      <c r="AA9" s="197">
        <v>1.1200000000000001</v>
      </c>
      <c r="AB9" s="197">
        <v>0</v>
      </c>
      <c r="AC9" s="197">
        <v>1.77</v>
      </c>
      <c r="AD9" s="197">
        <v>12.46</v>
      </c>
      <c r="AE9" s="197">
        <v>0</v>
      </c>
      <c r="AF9" s="197">
        <v>0</v>
      </c>
      <c r="AG9" s="197">
        <v>74.97</v>
      </c>
      <c r="AH9" s="197">
        <v>0</v>
      </c>
      <c r="AI9" s="197">
        <v>18.39</v>
      </c>
      <c r="AJ9" s="197">
        <v>0</v>
      </c>
      <c r="AK9" s="197">
        <v>15.59</v>
      </c>
      <c r="AL9" s="197">
        <v>0</v>
      </c>
      <c r="AM9" s="197">
        <v>0</v>
      </c>
      <c r="AN9" s="197">
        <v>0</v>
      </c>
      <c r="AO9" s="197">
        <v>381.32</v>
      </c>
      <c r="AP9" s="197">
        <v>0</v>
      </c>
      <c r="AQ9" s="197">
        <v>0</v>
      </c>
      <c r="AR9" s="197">
        <v>0</v>
      </c>
      <c r="AS9" s="197">
        <v>2.38</v>
      </c>
      <c r="AT9" s="197">
        <v>2.65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18.45</v>
      </c>
      <c r="D10" s="197">
        <v>0</v>
      </c>
      <c r="E10" s="197">
        <v>0</v>
      </c>
      <c r="F10" s="197">
        <v>17.41</v>
      </c>
      <c r="G10" s="197">
        <v>9.7799999999999994</v>
      </c>
      <c r="H10" s="197">
        <v>0</v>
      </c>
      <c r="I10" s="197">
        <v>20.46</v>
      </c>
      <c r="J10" s="197">
        <v>14.44</v>
      </c>
      <c r="K10" s="197">
        <v>8.4600000000000009</v>
      </c>
      <c r="L10" s="197">
        <v>0.32</v>
      </c>
      <c r="M10" s="197">
        <v>2.11</v>
      </c>
      <c r="N10" s="197">
        <v>0.83</v>
      </c>
      <c r="O10" s="197">
        <v>2.44</v>
      </c>
      <c r="P10" s="197">
        <v>0.68</v>
      </c>
      <c r="Q10" s="197">
        <v>0.15</v>
      </c>
      <c r="R10" s="197">
        <v>0.62</v>
      </c>
      <c r="S10" s="197">
        <v>0.38</v>
      </c>
      <c r="T10" s="197">
        <v>0</v>
      </c>
      <c r="U10" s="197">
        <v>2.0499999999999998</v>
      </c>
      <c r="V10" s="197">
        <v>0.3</v>
      </c>
      <c r="W10" s="197">
        <v>0.66</v>
      </c>
      <c r="X10" s="197">
        <v>1.43</v>
      </c>
      <c r="Y10" s="197">
        <v>0</v>
      </c>
      <c r="Z10" s="197">
        <v>3.69</v>
      </c>
      <c r="AA10" s="197">
        <v>1.1200000000000001</v>
      </c>
      <c r="AB10" s="197">
        <v>0</v>
      </c>
      <c r="AC10" s="197">
        <v>1.77</v>
      </c>
      <c r="AD10" s="197">
        <v>12.46</v>
      </c>
      <c r="AE10" s="197">
        <v>0</v>
      </c>
      <c r="AF10" s="197">
        <v>0</v>
      </c>
      <c r="AG10" s="197">
        <v>74.97</v>
      </c>
      <c r="AH10" s="197">
        <v>0</v>
      </c>
      <c r="AI10" s="197">
        <v>18.39</v>
      </c>
      <c r="AJ10" s="197">
        <v>0</v>
      </c>
      <c r="AK10" s="197">
        <v>15.59</v>
      </c>
      <c r="AL10" s="197">
        <v>0</v>
      </c>
      <c r="AM10" s="197">
        <v>0</v>
      </c>
      <c r="AN10" s="197">
        <v>0</v>
      </c>
      <c r="AO10" s="197">
        <v>381.32</v>
      </c>
      <c r="AP10" s="197">
        <v>0</v>
      </c>
      <c r="AQ10" s="197">
        <v>0</v>
      </c>
      <c r="AR10" s="197">
        <v>0</v>
      </c>
      <c r="AS10" s="197">
        <v>2.38</v>
      </c>
      <c r="AT10" s="197">
        <v>2.65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18.45</v>
      </c>
      <c r="D11" s="197">
        <v>0</v>
      </c>
      <c r="E11" s="197">
        <v>0</v>
      </c>
      <c r="F11" s="197">
        <v>17.41</v>
      </c>
      <c r="G11" s="197">
        <v>9.7799999999999994</v>
      </c>
      <c r="H11" s="197">
        <v>0</v>
      </c>
      <c r="I11" s="197">
        <v>20.46</v>
      </c>
      <c r="J11" s="197">
        <v>14.44</v>
      </c>
      <c r="K11" s="197">
        <v>8.4600000000000009</v>
      </c>
      <c r="L11" s="197">
        <v>0.32</v>
      </c>
      <c r="M11" s="197">
        <v>2.11</v>
      </c>
      <c r="N11" s="197">
        <v>0.83</v>
      </c>
      <c r="O11" s="197">
        <v>2.44</v>
      </c>
      <c r="P11" s="197">
        <v>0.68</v>
      </c>
      <c r="Q11" s="197">
        <v>0.15</v>
      </c>
      <c r="R11" s="197">
        <v>0.62</v>
      </c>
      <c r="S11" s="197">
        <v>0.38</v>
      </c>
      <c r="T11" s="197">
        <v>0</v>
      </c>
      <c r="U11" s="197">
        <v>2.0499999999999998</v>
      </c>
      <c r="V11" s="197">
        <v>0.3</v>
      </c>
      <c r="W11" s="197">
        <v>0.66</v>
      </c>
      <c r="X11" s="197">
        <v>1.43</v>
      </c>
      <c r="Y11" s="197">
        <v>0</v>
      </c>
      <c r="Z11" s="197">
        <v>3.69</v>
      </c>
      <c r="AA11" s="197">
        <v>1.1200000000000001</v>
      </c>
      <c r="AB11" s="197">
        <v>0</v>
      </c>
      <c r="AC11" s="197">
        <v>1.77</v>
      </c>
      <c r="AD11" s="197">
        <v>12.46</v>
      </c>
      <c r="AE11" s="197">
        <v>0</v>
      </c>
      <c r="AF11" s="197">
        <v>0</v>
      </c>
      <c r="AG11" s="197">
        <v>74.97</v>
      </c>
      <c r="AH11" s="197">
        <v>0</v>
      </c>
      <c r="AI11" s="197">
        <v>18.39</v>
      </c>
      <c r="AJ11" s="197">
        <v>0</v>
      </c>
      <c r="AK11" s="197">
        <v>15.59</v>
      </c>
      <c r="AL11" s="197">
        <v>0</v>
      </c>
      <c r="AM11" s="197">
        <v>0</v>
      </c>
      <c r="AN11" s="197">
        <v>0</v>
      </c>
      <c r="AO11" s="197">
        <v>381.32</v>
      </c>
      <c r="AP11" s="197">
        <v>0</v>
      </c>
      <c r="AQ11" s="197">
        <v>0</v>
      </c>
      <c r="AR11" s="197">
        <v>0</v>
      </c>
      <c r="AS11" s="197">
        <v>2.38</v>
      </c>
      <c r="AT11" s="197">
        <v>2.65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18.45</v>
      </c>
      <c r="D12" s="197">
        <v>0</v>
      </c>
      <c r="E12" s="197">
        <v>0</v>
      </c>
      <c r="F12" s="197">
        <v>17.41</v>
      </c>
      <c r="G12" s="197">
        <v>9.7799999999999994</v>
      </c>
      <c r="H12" s="197">
        <v>0</v>
      </c>
      <c r="I12" s="197">
        <v>20.46</v>
      </c>
      <c r="J12" s="197">
        <v>14.44</v>
      </c>
      <c r="K12" s="197">
        <v>8.4600000000000009</v>
      </c>
      <c r="L12" s="197">
        <v>0.32</v>
      </c>
      <c r="M12" s="197">
        <v>2.11</v>
      </c>
      <c r="N12" s="197">
        <v>0.83</v>
      </c>
      <c r="O12" s="197">
        <v>2.44</v>
      </c>
      <c r="P12" s="197">
        <v>0.68</v>
      </c>
      <c r="Q12" s="197">
        <v>0.15</v>
      </c>
      <c r="R12" s="197">
        <v>0.62</v>
      </c>
      <c r="S12" s="197">
        <v>0.38</v>
      </c>
      <c r="T12" s="197">
        <v>0</v>
      </c>
      <c r="U12" s="197">
        <v>2.0499999999999998</v>
      </c>
      <c r="V12" s="197">
        <v>0.3</v>
      </c>
      <c r="W12" s="197">
        <v>0.66</v>
      </c>
      <c r="X12" s="197">
        <v>1.43</v>
      </c>
      <c r="Y12" s="197">
        <v>0</v>
      </c>
      <c r="Z12" s="197">
        <v>3.69</v>
      </c>
      <c r="AA12" s="197">
        <v>1.1200000000000001</v>
      </c>
      <c r="AB12" s="197">
        <v>0</v>
      </c>
      <c r="AC12" s="197">
        <v>1.77</v>
      </c>
      <c r="AD12" s="197">
        <v>12.46</v>
      </c>
      <c r="AE12" s="197">
        <v>0</v>
      </c>
      <c r="AF12" s="197">
        <v>0</v>
      </c>
      <c r="AG12" s="197">
        <v>74.97</v>
      </c>
      <c r="AH12" s="197">
        <v>0</v>
      </c>
      <c r="AI12" s="197">
        <v>18.39</v>
      </c>
      <c r="AJ12" s="197">
        <v>0</v>
      </c>
      <c r="AK12" s="197">
        <v>15.59</v>
      </c>
      <c r="AL12" s="197">
        <v>0</v>
      </c>
      <c r="AM12" s="197">
        <v>0</v>
      </c>
      <c r="AN12" s="197">
        <v>0</v>
      </c>
      <c r="AO12" s="197">
        <v>381.32</v>
      </c>
      <c r="AP12" s="197">
        <v>0</v>
      </c>
      <c r="AQ12" s="197">
        <v>0</v>
      </c>
      <c r="AR12" s="197">
        <v>0</v>
      </c>
      <c r="AS12" s="197">
        <v>2.38</v>
      </c>
      <c r="AT12" s="197">
        <v>2.65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18.45</v>
      </c>
      <c r="D13" s="197">
        <v>0</v>
      </c>
      <c r="E13" s="197">
        <v>0</v>
      </c>
      <c r="F13" s="197">
        <v>17.41</v>
      </c>
      <c r="G13" s="197">
        <v>9.7799999999999994</v>
      </c>
      <c r="H13" s="197">
        <v>0</v>
      </c>
      <c r="I13" s="197">
        <v>20.46</v>
      </c>
      <c r="J13" s="197">
        <v>14.44</v>
      </c>
      <c r="K13" s="197">
        <v>8.4600000000000009</v>
      </c>
      <c r="L13" s="197">
        <v>0.32</v>
      </c>
      <c r="M13" s="197">
        <v>2.11</v>
      </c>
      <c r="N13" s="197">
        <v>0.83</v>
      </c>
      <c r="O13" s="197">
        <v>2.44</v>
      </c>
      <c r="P13" s="197">
        <v>0.68</v>
      </c>
      <c r="Q13" s="197">
        <v>0.15</v>
      </c>
      <c r="R13" s="197">
        <v>0.62</v>
      </c>
      <c r="S13" s="197">
        <v>0.38</v>
      </c>
      <c r="T13" s="197">
        <v>0</v>
      </c>
      <c r="U13" s="197">
        <v>2.0499999999999998</v>
      </c>
      <c r="V13" s="197">
        <v>0.3</v>
      </c>
      <c r="W13" s="197">
        <v>0.66</v>
      </c>
      <c r="X13" s="197">
        <v>1.43</v>
      </c>
      <c r="Y13" s="197">
        <v>0</v>
      </c>
      <c r="Z13" s="197">
        <v>3.69</v>
      </c>
      <c r="AA13" s="197">
        <v>1.1200000000000001</v>
      </c>
      <c r="AB13" s="197">
        <v>0</v>
      </c>
      <c r="AC13" s="197">
        <v>1.77</v>
      </c>
      <c r="AD13" s="197">
        <v>12.46</v>
      </c>
      <c r="AE13" s="197">
        <v>0</v>
      </c>
      <c r="AF13" s="197">
        <v>0</v>
      </c>
      <c r="AG13" s="197">
        <v>74.97</v>
      </c>
      <c r="AH13" s="197">
        <v>0</v>
      </c>
      <c r="AI13" s="197">
        <v>18.39</v>
      </c>
      <c r="AJ13" s="197">
        <v>0</v>
      </c>
      <c r="AK13" s="197">
        <v>15.59</v>
      </c>
      <c r="AL13" s="197">
        <v>0</v>
      </c>
      <c r="AM13" s="197">
        <v>0</v>
      </c>
      <c r="AN13" s="197">
        <v>0</v>
      </c>
      <c r="AO13" s="197">
        <v>381.32</v>
      </c>
      <c r="AP13" s="197">
        <v>0</v>
      </c>
      <c r="AQ13" s="197">
        <v>0</v>
      </c>
      <c r="AR13" s="197">
        <v>0</v>
      </c>
      <c r="AS13" s="197">
        <v>2.38</v>
      </c>
      <c r="AT13" s="197">
        <v>2.65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18.45</v>
      </c>
      <c r="D14" s="197">
        <v>0</v>
      </c>
      <c r="E14" s="197">
        <v>0</v>
      </c>
      <c r="F14" s="197">
        <v>17.41</v>
      </c>
      <c r="G14" s="197">
        <v>9.7799999999999994</v>
      </c>
      <c r="H14" s="197">
        <v>0</v>
      </c>
      <c r="I14" s="197">
        <v>20.46</v>
      </c>
      <c r="J14" s="197">
        <v>14.44</v>
      </c>
      <c r="K14" s="197">
        <v>8.4600000000000009</v>
      </c>
      <c r="L14" s="197">
        <v>0.32</v>
      </c>
      <c r="M14" s="197">
        <v>2.11</v>
      </c>
      <c r="N14" s="197">
        <v>0.83</v>
      </c>
      <c r="O14" s="197">
        <v>2.44</v>
      </c>
      <c r="P14" s="197">
        <v>0.68</v>
      </c>
      <c r="Q14" s="197">
        <v>0.15</v>
      </c>
      <c r="R14" s="197">
        <v>0.62</v>
      </c>
      <c r="S14" s="197">
        <v>0.38</v>
      </c>
      <c r="T14" s="197">
        <v>0</v>
      </c>
      <c r="U14" s="197">
        <v>2.0499999999999998</v>
      </c>
      <c r="V14" s="197">
        <v>0.3</v>
      </c>
      <c r="W14" s="197">
        <v>0.66</v>
      </c>
      <c r="X14" s="197">
        <v>1.43</v>
      </c>
      <c r="Y14" s="197">
        <v>0</v>
      </c>
      <c r="Z14" s="197">
        <v>3.69</v>
      </c>
      <c r="AA14" s="197">
        <v>1.1200000000000001</v>
      </c>
      <c r="AB14" s="197">
        <v>0</v>
      </c>
      <c r="AC14" s="197">
        <v>1.77</v>
      </c>
      <c r="AD14" s="197">
        <v>12.46</v>
      </c>
      <c r="AE14" s="197">
        <v>0</v>
      </c>
      <c r="AF14" s="197">
        <v>0</v>
      </c>
      <c r="AG14" s="197">
        <v>74.97</v>
      </c>
      <c r="AH14" s="197">
        <v>0</v>
      </c>
      <c r="AI14" s="197">
        <v>18.39</v>
      </c>
      <c r="AJ14" s="197">
        <v>0</v>
      </c>
      <c r="AK14" s="197">
        <v>15.59</v>
      </c>
      <c r="AL14" s="197">
        <v>0</v>
      </c>
      <c r="AM14" s="197">
        <v>0</v>
      </c>
      <c r="AN14" s="197">
        <v>0</v>
      </c>
      <c r="AO14" s="197">
        <v>381.32</v>
      </c>
      <c r="AP14" s="197">
        <v>0</v>
      </c>
      <c r="AQ14" s="197">
        <v>0</v>
      </c>
      <c r="AR14" s="197">
        <v>0</v>
      </c>
      <c r="AS14" s="197">
        <v>2.38</v>
      </c>
      <c r="AT14" s="197">
        <v>2.65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18.45</v>
      </c>
      <c r="D15" s="197">
        <v>0</v>
      </c>
      <c r="E15" s="197">
        <v>0</v>
      </c>
      <c r="F15" s="197">
        <v>17.41</v>
      </c>
      <c r="G15" s="197">
        <v>9.7799999999999994</v>
      </c>
      <c r="H15" s="197">
        <v>0</v>
      </c>
      <c r="I15" s="197">
        <v>20.46</v>
      </c>
      <c r="J15" s="197">
        <v>14.44</v>
      </c>
      <c r="K15" s="197">
        <v>8.4600000000000009</v>
      </c>
      <c r="L15" s="197">
        <v>0.32</v>
      </c>
      <c r="M15" s="197">
        <v>2.11</v>
      </c>
      <c r="N15" s="197">
        <v>0.83</v>
      </c>
      <c r="O15" s="197">
        <v>2.44</v>
      </c>
      <c r="P15" s="197">
        <v>0.68</v>
      </c>
      <c r="Q15" s="197">
        <v>0.15</v>
      </c>
      <c r="R15" s="197">
        <v>0.62</v>
      </c>
      <c r="S15" s="197">
        <v>0.38</v>
      </c>
      <c r="T15" s="197">
        <v>0</v>
      </c>
      <c r="U15" s="197">
        <v>2.0499999999999998</v>
      </c>
      <c r="V15" s="197">
        <v>0.3</v>
      </c>
      <c r="W15" s="197">
        <v>0.66</v>
      </c>
      <c r="X15" s="197">
        <v>1.43</v>
      </c>
      <c r="Y15" s="197">
        <v>0</v>
      </c>
      <c r="Z15" s="197">
        <v>3.69</v>
      </c>
      <c r="AA15" s="197">
        <v>1.1200000000000001</v>
      </c>
      <c r="AB15" s="197">
        <v>0</v>
      </c>
      <c r="AC15" s="197">
        <v>1.77</v>
      </c>
      <c r="AD15" s="197">
        <v>12.46</v>
      </c>
      <c r="AE15" s="197">
        <v>0</v>
      </c>
      <c r="AF15" s="197">
        <v>0</v>
      </c>
      <c r="AG15" s="197">
        <v>74.97</v>
      </c>
      <c r="AH15" s="197">
        <v>0</v>
      </c>
      <c r="AI15" s="197">
        <v>18.39</v>
      </c>
      <c r="AJ15" s="197">
        <v>0</v>
      </c>
      <c r="AK15" s="197">
        <v>15.59</v>
      </c>
      <c r="AL15" s="197">
        <v>0</v>
      </c>
      <c r="AM15" s="197">
        <v>0</v>
      </c>
      <c r="AN15" s="197">
        <v>0</v>
      </c>
      <c r="AO15" s="197">
        <v>381.32</v>
      </c>
      <c r="AP15" s="197">
        <v>0</v>
      </c>
      <c r="AQ15" s="197">
        <v>0</v>
      </c>
      <c r="AR15" s="197">
        <v>0</v>
      </c>
      <c r="AS15" s="197">
        <v>2.38</v>
      </c>
      <c r="AT15" s="197">
        <v>2.65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18.45</v>
      </c>
      <c r="D16" s="197">
        <v>0</v>
      </c>
      <c r="E16" s="197">
        <v>0</v>
      </c>
      <c r="F16" s="197">
        <v>17.41</v>
      </c>
      <c r="G16" s="197">
        <v>9.7799999999999994</v>
      </c>
      <c r="H16" s="197">
        <v>0</v>
      </c>
      <c r="I16" s="197">
        <v>20.46</v>
      </c>
      <c r="J16" s="197">
        <v>14.44</v>
      </c>
      <c r="K16" s="197">
        <v>8.4600000000000009</v>
      </c>
      <c r="L16" s="197">
        <v>0.32</v>
      </c>
      <c r="M16" s="197">
        <v>2.11</v>
      </c>
      <c r="N16" s="197">
        <v>0.83</v>
      </c>
      <c r="O16" s="197">
        <v>2.44</v>
      </c>
      <c r="P16" s="197">
        <v>0.68</v>
      </c>
      <c r="Q16" s="197">
        <v>0.15</v>
      </c>
      <c r="R16" s="197">
        <v>0.62</v>
      </c>
      <c r="S16" s="197">
        <v>0.38</v>
      </c>
      <c r="T16" s="197">
        <v>0</v>
      </c>
      <c r="U16" s="197">
        <v>2.0499999999999998</v>
      </c>
      <c r="V16" s="197">
        <v>0.3</v>
      </c>
      <c r="W16" s="197">
        <v>0.66</v>
      </c>
      <c r="X16" s="197">
        <v>1.43</v>
      </c>
      <c r="Y16" s="197">
        <v>0</v>
      </c>
      <c r="Z16" s="197">
        <v>3.69</v>
      </c>
      <c r="AA16" s="197">
        <v>1.1200000000000001</v>
      </c>
      <c r="AB16" s="197">
        <v>0</v>
      </c>
      <c r="AC16" s="197">
        <v>1.77</v>
      </c>
      <c r="AD16" s="197">
        <v>12.46</v>
      </c>
      <c r="AE16" s="197">
        <v>0</v>
      </c>
      <c r="AF16" s="197">
        <v>0</v>
      </c>
      <c r="AG16" s="197">
        <v>74.97</v>
      </c>
      <c r="AH16" s="197">
        <v>0</v>
      </c>
      <c r="AI16" s="197">
        <v>18.39</v>
      </c>
      <c r="AJ16" s="197">
        <v>0</v>
      </c>
      <c r="AK16" s="197">
        <v>15.59</v>
      </c>
      <c r="AL16" s="197">
        <v>0</v>
      </c>
      <c r="AM16" s="197">
        <v>0</v>
      </c>
      <c r="AN16" s="197">
        <v>0</v>
      </c>
      <c r="AO16" s="197">
        <v>381.32</v>
      </c>
      <c r="AP16" s="197">
        <v>0</v>
      </c>
      <c r="AQ16" s="197">
        <v>0</v>
      </c>
      <c r="AR16" s="197">
        <v>0</v>
      </c>
      <c r="AS16" s="197">
        <v>2.38</v>
      </c>
      <c r="AT16" s="197">
        <v>2.65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18.45</v>
      </c>
      <c r="D17" s="197">
        <v>0</v>
      </c>
      <c r="E17" s="197">
        <v>0</v>
      </c>
      <c r="F17" s="197">
        <v>17.41</v>
      </c>
      <c r="G17" s="197">
        <v>9.7799999999999994</v>
      </c>
      <c r="H17" s="197">
        <v>0</v>
      </c>
      <c r="I17" s="197">
        <v>20.46</v>
      </c>
      <c r="J17" s="197">
        <v>14.44</v>
      </c>
      <c r="K17" s="197">
        <v>8.4600000000000009</v>
      </c>
      <c r="L17" s="197">
        <v>0.32</v>
      </c>
      <c r="M17" s="197">
        <v>2.11</v>
      </c>
      <c r="N17" s="197">
        <v>0.83</v>
      </c>
      <c r="O17" s="197">
        <v>2.44</v>
      </c>
      <c r="P17" s="197">
        <v>0.68</v>
      </c>
      <c r="Q17" s="197">
        <v>0.15</v>
      </c>
      <c r="R17" s="197">
        <v>0.62</v>
      </c>
      <c r="S17" s="197">
        <v>0.38</v>
      </c>
      <c r="T17" s="197">
        <v>0</v>
      </c>
      <c r="U17" s="197">
        <v>2.0499999999999998</v>
      </c>
      <c r="V17" s="197">
        <v>0.3</v>
      </c>
      <c r="W17" s="197">
        <v>0.66</v>
      </c>
      <c r="X17" s="197">
        <v>1.43</v>
      </c>
      <c r="Y17" s="197">
        <v>0</v>
      </c>
      <c r="Z17" s="197">
        <v>3.69</v>
      </c>
      <c r="AA17" s="197">
        <v>1.1200000000000001</v>
      </c>
      <c r="AB17" s="197">
        <v>0</v>
      </c>
      <c r="AC17" s="197">
        <v>1.77</v>
      </c>
      <c r="AD17" s="197">
        <v>12.46</v>
      </c>
      <c r="AE17" s="197">
        <v>0</v>
      </c>
      <c r="AF17" s="197">
        <v>0</v>
      </c>
      <c r="AG17" s="197">
        <v>74.97</v>
      </c>
      <c r="AH17" s="197">
        <v>0</v>
      </c>
      <c r="AI17" s="197">
        <v>18.39</v>
      </c>
      <c r="AJ17" s="197">
        <v>0</v>
      </c>
      <c r="AK17" s="197">
        <v>15.59</v>
      </c>
      <c r="AL17" s="197">
        <v>0</v>
      </c>
      <c r="AM17" s="197">
        <v>0</v>
      </c>
      <c r="AN17" s="197">
        <v>0</v>
      </c>
      <c r="AO17" s="197">
        <v>381.32</v>
      </c>
      <c r="AP17" s="197">
        <v>0</v>
      </c>
      <c r="AQ17" s="197">
        <v>0</v>
      </c>
      <c r="AR17" s="197">
        <v>0</v>
      </c>
      <c r="AS17" s="197">
        <v>2.38</v>
      </c>
      <c r="AT17" s="197">
        <v>2.65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18.45</v>
      </c>
      <c r="D18" s="197">
        <v>0</v>
      </c>
      <c r="E18" s="197">
        <v>0</v>
      </c>
      <c r="F18" s="197">
        <v>17.41</v>
      </c>
      <c r="G18" s="197">
        <v>9.7799999999999994</v>
      </c>
      <c r="H18" s="197">
        <v>0</v>
      </c>
      <c r="I18" s="197">
        <v>20.46</v>
      </c>
      <c r="J18" s="197">
        <v>14.44</v>
      </c>
      <c r="K18" s="197">
        <v>8.4600000000000009</v>
      </c>
      <c r="L18" s="197">
        <v>0.32</v>
      </c>
      <c r="M18" s="197">
        <v>2.11</v>
      </c>
      <c r="N18" s="197">
        <v>0.83</v>
      </c>
      <c r="O18" s="197">
        <v>2.44</v>
      </c>
      <c r="P18" s="197">
        <v>0.68</v>
      </c>
      <c r="Q18" s="197">
        <v>0.15</v>
      </c>
      <c r="R18" s="197">
        <v>0.62</v>
      </c>
      <c r="S18" s="197">
        <v>0.38</v>
      </c>
      <c r="T18" s="197">
        <v>0</v>
      </c>
      <c r="U18" s="197">
        <v>2.0499999999999998</v>
      </c>
      <c r="V18" s="197">
        <v>0.3</v>
      </c>
      <c r="W18" s="197">
        <v>0.66</v>
      </c>
      <c r="X18" s="197">
        <v>1.43</v>
      </c>
      <c r="Y18" s="197">
        <v>0</v>
      </c>
      <c r="Z18" s="197">
        <v>3.69</v>
      </c>
      <c r="AA18" s="197">
        <v>1.1200000000000001</v>
      </c>
      <c r="AB18" s="197">
        <v>0</v>
      </c>
      <c r="AC18" s="197">
        <v>1.77</v>
      </c>
      <c r="AD18" s="197">
        <v>12.46</v>
      </c>
      <c r="AE18" s="197">
        <v>0</v>
      </c>
      <c r="AF18" s="197">
        <v>0</v>
      </c>
      <c r="AG18" s="197">
        <v>74.97</v>
      </c>
      <c r="AH18" s="197">
        <v>0</v>
      </c>
      <c r="AI18" s="197">
        <v>18.39</v>
      </c>
      <c r="AJ18" s="197">
        <v>0</v>
      </c>
      <c r="AK18" s="197">
        <v>15.59</v>
      </c>
      <c r="AL18" s="197">
        <v>0</v>
      </c>
      <c r="AM18" s="197">
        <v>0</v>
      </c>
      <c r="AN18" s="197">
        <v>0</v>
      </c>
      <c r="AO18" s="197">
        <v>381.32</v>
      </c>
      <c r="AP18" s="197">
        <v>0</v>
      </c>
      <c r="AQ18" s="197">
        <v>0</v>
      </c>
      <c r="AR18" s="197">
        <v>0</v>
      </c>
      <c r="AS18" s="197">
        <v>2.38</v>
      </c>
      <c r="AT18" s="197">
        <v>2.65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18.45</v>
      </c>
      <c r="D19" s="197">
        <v>0</v>
      </c>
      <c r="E19" s="197">
        <v>0</v>
      </c>
      <c r="F19" s="197">
        <v>17.41</v>
      </c>
      <c r="G19" s="197">
        <v>9.7799999999999994</v>
      </c>
      <c r="H19" s="197">
        <v>0</v>
      </c>
      <c r="I19" s="197">
        <v>20.46</v>
      </c>
      <c r="J19" s="197">
        <v>14.44</v>
      </c>
      <c r="K19" s="197">
        <v>8.4600000000000009</v>
      </c>
      <c r="L19" s="197">
        <v>0.32</v>
      </c>
      <c r="M19" s="197">
        <v>2.11</v>
      </c>
      <c r="N19" s="197">
        <v>0.83</v>
      </c>
      <c r="O19" s="197">
        <v>2.44</v>
      </c>
      <c r="P19" s="197">
        <v>0.68</v>
      </c>
      <c r="Q19" s="197">
        <v>0.15</v>
      </c>
      <c r="R19" s="197">
        <v>0.62</v>
      </c>
      <c r="S19" s="197">
        <v>0.38</v>
      </c>
      <c r="T19" s="197">
        <v>0</v>
      </c>
      <c r="U19" s="197">
        <v>2.0499999999999998</v>
      </c>
      <c r="V19" s="197">
        <v>0.3</v>
      </c>
      <c r="W19" s="197">
        <v>0.66</v>
      </c>
      <c r="X19" s="197">
        <v>1.43</v>
      </c>
      <c r="Y19" s="197">
        <v>0</v>
      </c>
      <c r="Z19" s="197">
        <v>3.69</v>
      </c>
      <c r="AA19" s="197">
        <v>1.1200000000000001</v>
      </c>
      <c r="AB19" s="197">
        <v>0</v>
      </c>
      <c r="AC19" s="197">
        <v>2.21</v>
      </c>
      <c r="AD19" s="197">
        <v>12.46</v>
      </c>
      <c r="AE19" s="197">
        <v>0</v>
      </c>
      <c r="AF19" s="197">
        <v>0</v>
      </c>
      <c r="AG19" s="197">
        <v>74.97</v>
      </c>
      <c r="AH19" s="197">
        <v>0</v>
      </c>
      <c r="AI19" s="197">
        <v>18.39</v>
      </c>
      <c r="AJ19" s="197">
        <v>0</v>
      </c>
      <c r="AK19" s="197">
        <v>15.59</v>
      </c>
      <c r="AL19" s="197">
        <v>0</v>
      </c>
      <c r="AM19" s="197">
        <v>0</v>
      </c>
      <c r="AN19" s="197">
        <v>0</v>
      </c>
      <c r="AO19" s="197">
        <v>381.32</v>
      </c>
      <c r="AP19" s="197">
        <v>0</v>
      </c>
      <c r="AQ19" s="197">
        <v>0</v>
      </c>
      <c r="AR19" s="197">
        <v>0</v>
      </c>
      <c r="AS19" s="197">
        <v>2.38</v>
      </c>
      <c r="AT19" s="197">
        <v>2.65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18.45</v>
      </c>
      <c r="D20" s="197">
        <v>0</v>
      </c>
      <c r="E20" s="197">
        <v>0</v>
      </c>
      <c r="F20" s="197">
        <v>17.41</v>
      </c>
      <c r="G20" s="197">
        <v>9.7799999999999994</v>
      </c>
      <c r="H20" s="197">
        <v>0</v>
      </c>
      <c r="I20" s="197">
        <v>20.46</v>
      </c>
      <c r="J20" s="197">
        <v>14.44</v>
      </c>
      <c r="K20" s="197">
        <v>8.4600000000000009</v>
      </c>
      <c r="L20" s="197">
        <v>0.32</v>
      </c>
      <c r="M20" s="197">
        <v>2.11</v>
      </c>
      <c r="N20" s="197">
        <v>0.83</v>
      </c>
      <c r="O20" s="197">
        <v>2.44</v>
      </c>
      <c r="P20" s="197">
        <v>0.68</v>
      </c>
      <c r="Q20" s="197">
        <v>0.15</v>
      </c>
      <c r="R20" s="197">
        <v>0.62</v>
      </c>
      <c r="S20" s="197">
        <v>0.38</v>
      </c>
      <c r="T20" s="197">
        <v>0</v>
      </c>
      <c r="U20" s="197">
        <v>2.0499999999999998</v>
      </c>
      <c r="V20" s="197">
        <v>0.3</v>
      </c>
      <c r="W20" s="197">
        <v>0.66</v>
      </c>
      <c r="X20" s="197">
        <v>1.43</v>
      </c>
      <c r="Y20" s="197">
        <v>0</v>
      </c>
      <c r="Z20" s="197">
        <v>3.69</v>
      </c>
      <c r="AA20" s="197">
        <v>1.1200000000000001</v>
      </c>
      <c r="AB20" s="197">
        <v>0</v>
      </c>
      <c r="AC20" s="197">
        <v>2.21</v>
      </c>
      <c r="AD20" s="197">
        <v>12.46</v>
      </c>
      <c r="AE20" s="197">
        <v>0</v>
      </c>
      <c r="AF20" s="197">
        <v>0</v>
      </c>
      <c r="AG20" s="197">
        <v>74.97</v>
      </c>
      <c r="AH20" s="197">
        <v>0</v>
      </c>
      <c r="AI20" s="197">
        <v>18.39</v>
      </c>
      <c r="AJ20" s="197">
        <v>0</v>
      </c>
      <c r="AK20" s="197">
        <v>15.59</v>
      </c>
      <c r="AL20" s="197">
        <v>0</v>
      </c>
      <c r="AM20" s="197">
        <v>0</v>
      </c>
      <c r="AN20" s="197">
        <v>0</v>
      </c>
      <c r="AO20" s="197">
        <v>381.32</v>
      </c>
      <c r="AP20" s="197">
        <v>0</v>
      </c>
      <c r="AQ20" s="197">
        <v>0</v>
      </c>
      <c r="AR20" s="197">
        <v>0</v>
      </c>
      <c r="AS20" s="197">
        <v>2.38</v>
      </c>
      <c r="AT20" s="197">
        <v>2.65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18.45</v>
      </c>
      <c r="D21" s="197">
        <v>0</v>
      </c>
      <c r="E21" s="197">
        <v>0</v>
      </c>
      <c r="F21" s="197">
        <v>17.41</v>
      </c>
      <c r="G21" s="197">
        <v>9.7799999999999994</v>
      </c>
      <c r="H21" s="197">
        <v>0</v>
      </c>
      <c r="I21" s="197">
        <v>20.46</v>
      </c>
      <c r="J21" s="197">
        <v>14.44</v>
      </c>
      <c r="K21" s="197">
        <v>8.4600000000000009</v>
      </c>
      <c r="L21" s="197">
        <v>0.32</v>
      </c>
      <c r="M21" s="197">
        <v>2.11</v>
      </c>
      <c r="N21" s="197">
        <v>0.83</v>
      </c>
      <c r="O21" s="197">
        <v>2.44</v>
      </c>
      <c r="P21" s="197">
        <v>0.68</v>
      </c>
      <c r="Q21" s="197">
        <v>0.15</v>
      </c>
      <c r="R21" s="197">
        <v>0.62</v>
      </c>
      <c r="S21" s="197">
        <v>0.38</v>
      </c>
      <c r="T21" s="197">
        <v>0</v>
      </c>
      <c r="U21" s="197">
        <v>2.0499999999999998</v>
      </c>
      <c r="V21" s="197">
        <v>0.3</v>
      </c>
      <c r="W21" s="197">
        <v>0.66</v>
      </c>
      <c r="X21" s="197">
        <v>1.43</v>
      </c>
      <c r="Y21" s="197">
        <v>0</v>
      </c>
      <c r="Z21" s="197">
        <v>3.69</v>
      </c>
      <c r="AA21" s="197">
        <v>1.1200000000000001</v>
      </c>
      <c r="AB21" s="197">
        <v>0</v>
      </c>
      <c r="AC21" s="197">
        <v>2.21</v>
      </c>
      <c r="AD21" s="197">
        <v>12.46</v>
      </c>
      <c r="AE21" s="197">
        <v>0</v>
      </c>
      <c r="AF21" s="197">
        <v>0</v>
      </c>
      <c r="AG21" s="197">
        <v>74.97</v>
      </c>
      <c r="AH21" s="197">
        <v>0</v>
      </c>
      <c r="AI21" s="197">
        <v>18.39</v>
      </c>
      <c r="AJ21" s="197">
        <v>0</v>
      </c>
      <c r="AK21" s="197">
        <v>15.59</v>
      </c>
      <c r="AL21" s="197">
        <v>0</v>
      </c>
      <c r="AM21" s="197">
        <v>0</v>
      </c>
      <c r="AN21" s="197">
        <v>0</v>
      </c>
      <c r="AO21" s="197">
        <v>381.32</v>
      </c>
      <c r="AP21" s="197">
        <v>0</v>
      </c>
      <c r="AQ21" s="197">
        <v>0</v>
      </c>
      <c r="AR21" s="197">
        <v>0</v>
      </c>
      <c r="AS21" s="197">
        <v>2.38</v>
      </c>
      <c r="AT21" s="197">
        <v>2.65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18.45</v>
      </c>
      <c r="D22" s="197">
        <v>0</v>
      </c>
      <c r="E22" s="197">
        <v>0</v>
      </c>
      <c r="F22" s="197">
        <v>17.41</v>
      </c>
      <c r="G22" s="197">
        <v>9.7799999999999994</v>
      </c>
      <c r="H22" s="197">
        <v>0</v>
      </c>
      <c r="I22" s="197">
        <v>20.46</v>
      </c>
      <c r="J22" s="197">
        <v>14.44</v>
      </c>
      <c r="K22" s="197">
        <v>8.4600000000000009</v>
      </c>
      <c r="L22" s="197">
        <v>0.32</v>
      </c>
      <c r="M22" s="197">
        <v>2.11</v>
      </c>
      <c r="N22" s="197">
        <v>0.83</v>
      </c>
      <c r="O22" s="197">
        <v>2.44</v>
      </c>
      <c r="P22" s="197">
        <v>0.68</v>
      </c>
      <c r="Q22" s="197">
        <v>0.15</v>
      </c>
      <c r="R22" s="197">
        <v>0.62</v>
      </c>
      <c r="S22" s="197">
        <v>0.38</v>
      </c>
      <c r="T22" s="197">
        <v>0</v>
      </c>
      <c r="U22" s="197">
        <v>2.0499999999999998</v>
      </c>
      <c r="V22" s="197">
        <v>0.3</v>
      </c>
      <c r="W22" s="197">
        <v>0.66</v>
      </c>
      <c r="X22" s="197">
        <v>1.43</v>
      </c>
      <c r="Y22" s="197">
        <v>0</v>
      </c>
      <c r="Z22" s="197">
        <v>3.69</v>
      </c>
      <c r="AA22" s="197">
        <v>1.1200000000000001</v>
      </c>
      <c r="AB22" s="197">
        <v>0</v>
      </c>
      <c r="AC22" s="197">
        <v>2.21</v>
      </c>
      <c r="AD22" s="197">
        <v>12.46</v>
      </c>
      <c r="AE22" s="197">
        <v>0</v>
      </c>
      <c r="AF22" s="197">
        <v>0</v>
      </c>
      <c r="AG22" s="197">
        <v>74.97</v>
      </c>
      <c r="AH22" s="197">
        <v>0</v>
      </c>
      <c r="AI22" s="197">
        <v>18.39</v>
      </c>
      <c r="AJ22" s="197">
        <v>0</v>
      </c>
      <c r="AK22" s="197">
        <v>15.59</v>
      </c>
      <c r="AL22" s="197">
        <v>0</v>
      </c>
      <c r="AM22" s="197">
        <v>0</v>
      </c>
      <c r="AN22" s="197">
        <v>0</v>
      </c>
      <c r="AO22" s="197">
        <v>381.32</v>
      </c>
      <c r="AP22" s="197">
        <v>0</v>
      </c>
      <c r="AQ22" s="197">
        <v>0</v>
      </c>
      <c r="AR22" s="197">
        <v>0</v>
      </c>
      <c r="AS22" s="197">
        <v>2.38</v>
      </c>
      <c r="AT22" s="197">
        <v>2.65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18.45</v>
      </c>
      <c r="D23" s="197">
        <v>0</v>
      </c>
      <c r="E23" s="197">
        <v>0</v>
      </c>
      <c r="F23" s="197">
        <v>17.41</v>
      </c>
      <c r="G23" s="197">
        <v>9.7799999999999994</v>
      </c>
      <c r="H23" s="197">
        <v>0</v>
      </c>
      <c r="I23" s="197">
        <v>20.46</v>
      </c>
      <c r="J23" s="197">
        <v>14.44</v>
      </c>
      <c r="K23" s="197">
        <v>8.4600000000000009</v>
      </c>
      <c r="L23" s="197">
        <v>0.32</v>
      </c>
      <c r="M23" s="197">
        <v>2.11</v>
      </c>
      <c r="N23" s="197">
        <v>0.83</v>
      </c>
      <c r="O23" s="197">
        <v>2.44</v>
      </c>
      <c r="P23" s="197">
        <v>0.68</v>
      </c>
      <c r="Q23" s="197">
        <v>0.15</v>
      </c>
      <c r="R23" s="197">
        <v>0.62</v>
      </c>
      <c r="S23" s="197">
        <v>0.38</v>
      </c>
      <c r="T23" s="197">
        <v>0</v>
      </c>
      <c r="U23" s="197">
        <v>2.0499999999999998</v>
      </c>
      <c r="V23" s="197">
        <v>0.3</v>
      </c>
      <c r="W23" s="197">
        <v>0.66</v>
      </c>
      <c r="X23" s="197">
        <v>1.43</v>
      </c>
      <c r="Y23" s="197">
        <v>0</v>
      </c>
      <c r="Z23" s="197">
        <v>3.69</v>
      </c>
      <c r="AA23" s="197">
        <v>1.1200000000000001</v>
      </c>
      <c r="AB23" s="197">
        <v>0</v>
      </c>
      <c r="AC23" s="197">
        <v>1.77</v>
      </c>
      <c r="AD23" s="197">
        <v>12.46</v>
      </c>
      <c r="AE23" s="197">
        <v>0</v>
      </c>
      <c r="AF23" s="197">
        <v>0</v>
      </c>
      <c r="AG23" s="197">
        <v>74.97</v>
      </c>
      <c r="AH23" s="197">
        <v>0</v>
      </c>
      <c r="AI23" s="197">
        <v>18.39</v>
      </c>
      <c r="AJ23" s="197">
        <v>0</v>
      </c>
      <c r="AK23" s="197">
        <v>15.59</v>
      </c>
      <c r="AL23" s="197">
        <v>0</v>
      </c>
      <c r="AM23" s="197">
        <v>0</v>
      </c>
      <c r="AN23" s="197">
        <v>0</v>
      </c>
      <c r="AO23" s="197">
        <v>381.32</v>
      </c>
      <c r="AP23" s="197">
        <v>0</v>
      </c>
      <c r="AQ23" s="197">
        <v>0</v>
      </c>
      <c r="AR23" s="197">
        <v>0</v>
      </c>
      <c r="AS23" s="197">
        <v>2.38</v>
      </c>
      <c r="AT23" s="197">
        <v>2.65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18.45</v>
      </c>
      <c r="D24" s="197">
        <v>0</v>
      </c>
      <c r="E24" s="197">
        <v>0</v>
      </c>
      <c r="F24" s="197">
        <v>17.41</v>
      </c>
      <c r="G24" s="197">
        <v>9.7799999999999994</v>
      </c>
      <c r="H24" s="197">
        <v>0</v>
      </c>
      <c r="I24" s="197">
        <v>20.46</v>
      </c>
      <c r="J24" s="197">
        <v>14.44</v>
      </c>
      <c r="K24" s="197">
        <v>8.4600000000000009</v>
      </c>
      <c r="L24" s="197">
        <v>0.32</v>
      </c>
      <c r="M24" s="197">
        <v>2.11</v>
      </c>
      <c r="N24" s="197">
        <v>0.83</v>
      </c>
      <c r="O24" s="197">
        <v>2.44</v>
      </c>
      <c r="P24" s="197">
        <v>0.68</v>
      </c>
      <c r="Q24" s="197">
        <v>0.15</v>
      </c>
      <c r="R24" s="197">
        <v>0.62</v>
      </c>
      <c r="S24" s="197">
        <v>0.38</v>
      </c>
      <c r="T24" s="197">
        <v>0</v>
      </c>
      <c r="U24" s="197">
        <v>2.0499999999999998</v>
      </c>
      <c r="V24" s="197">
        <v>0.3</v>
      </c>
      <c r="W24" s="197">
        <v>0.66</v>
      </c>
      <c r="X24" s="197">
        <v>1.43</v>
      </c>
      <c r="Y24" s="197">
        <v>0</v>
      </c>
      <c r="Z24" s="197">
        <v>3.69</v>
      </c>
      <c r="AA24" s="197">
        <v>1.1200000000000001</v>
      </c>
      <c r="AB24" s="197">
        <v>0</v>
      </c>
      <c r="AC24" s="197">
        <v>1.77</v>
      </c>
      <c r="AD24" s="197">
        <v>12.46</v>
      </c>
      <c r="AE24" s="197">
        <v>0</v>
      </c>
      <c r="AF24" s="197">
        <v>0</v>
      </c>
      <c r="AG24" s="197">
        <v>74.97</v>
      </c>
      <c r="AH24" s="197">
        <v>0</v>
      </c>
      <c r="AI24" s="197">
        <v>18.39</v>
      </c>
      <c r="AJ24" s="197">
        <v>0</v>
      </c>
      <c r="AK24" s="197">
        <v>15.59</v>
      </c>
      <c r="AL24" s="197">
        <v>0</v>
      </c>
      <c r="AM24" s="197">
        <v>0</v>
      </c>
      <c r="AN24" s="197">
        <v>0</v>
      </c>
      <c r="AO24" s="197">
        <v>381.32</v>
      </c>
      <c r="AP24" s="197">
        <v>0</v>
      </c>
      <c r="AQ24" s="197">
        <v>0</v>
      </c>
      <c r="AR24" s="197">
        <v>0</v>
      </c>
      <c r="AS24" s="197">
        <v>2.38</v>
      </c>
      <c r="AT24" s="197">
        <v>2.65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18.45</v>
      </c>
      <c r="D25" s="197">
        <v>0</v>
      </c>
      <c r="E25" s="197">
        <v>0</v>
      </c>
      <c r="F25" s="197">
        <v>17.41</v>
      </c>
      <c r="G25" s="197">
        <v>9.7799999999999994</v>
      </c>
      <c r="H25" s="197">
        <v>0</v>
      </c>
      <c r="I25" s="197">
        <v>20.46</v>
      </c>
      <c r="J25" s="197">
        <v>14.44</v>
      </c>
      <c r="K25" s="197">
        <v>8.4600000000000009</v>
      </c>
      <c r="L25" s="197">
        <v>0.32</v>
      </c>
      <c r="M25" s="197">
        <v>2.11</v>
      </c>
      <c r="N25" s="197">
        <v>0.83</v>
      </c>
      <c r="O25" s="197">
        <v>2.44</v>
      </c>
      <c r="P25" s="197">
        <v>0.68</v>
      </c>
      <c r="Q25" s="197">
        <v>0.15</v>
      </c>
      <c r="R25" s="197">
        <v>0.62</v>
      </c>
      <c r="S25" s="197">
        <v>0.38</v>
      </c>
      <c r="T25" s="197">
        <v>0</v>
      </c>
      <c r="U25" s="197">
        <v>2.0499999999999998</v>
      </c>
      <c r="V25" s="197">
        <v>0.3</v>
      </c>
      <c r="W25" s="197">
        <v>0.66</v>
      </c>
      <c r="X25" s="197">
        <v>1.43</v>
      </c>
      <c r="Y25" s="197">
        <v>0</v>
      </c>
      <c r="Z25" s="197">
        <v>2.75</v>
      </c>
      <c r="AA25" s="197">
        <v>1.1200000000000001</v>
      </c>
      <c r="AB25" s="197">
        <v>0</v>
      </c>
      <c r="AC25" s="197">
        <v>1.77</v>
      </c>
      <c r="AD25" s="197">
        <v>12.46</v>
      </c>
      <c r="AE25" s="197">
        <v>0</v>
      </c>
      <c r="AF25" s="197">
        <v>0</v>
      </c>
      <c r="AG25" s="197">
        <v>74.97</v>
      </c>
      <c r="AH25" s="197">
        <v>0</v>
      </c>
      <c r="AI25" s="197">
        <v>18.39</v>
      </c>
      <c r="AJ25" s="197">
        <v>0</v>
      </c>
      <c r="AK25" s="197">
        <v>15.59</v>
      </c>
      <c r="AL25" s="197">
        <v>0</v>
      </c>
      <c r="AM25" s="197">
        <v>0</v>
      </c>
      <c r="AN25" s="197">
        <v>0</v>
      </c>
      <c r="AO25" s="197">
        <v>381.32</v>
      </c>
      <c r="AP25" s="197">
        <v>0</v>
      </c>
      <c r="AQ25" s="197">
        <v>0</v>
      </c>
      <c r="AR25" s="197">
        <v>0</v>
      </c>
      <c r="AS25" s="197">
        <v>2.38</v>
      </c>
      <c r="AT25" s="197">
        <v>2.65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18.45</v>
      </c>
      <c r="D26" s="197">
        <v>0</v>
      </c>
      <c r="E26" s="197">
        <v>0</v>
      </c>
      <c r="F26" s="197">
        <v>17.41</v>
      </c>
      <c r="G26" s="197">
        <v>9.7799999999999994</v>
      </c>
      <c r="H26" s="197">
        <v>0</v>
      </c>
      <c r="I26" s="197">
        <v>20.46</v>
      </c>
      <c r="J26" s="197">
        <v>14.44</v>
      </c>
      <c r="K26" s="197">
        <v>8.4600000000000009</v>
      </c>
      <c r="L26" s="197">
        <v>0.32</v>
      </c>
      <c r="M26" s="197">
        <v>2.11</v>
      </c>
      <c r="N26" s="197">
        <v>0.83</v>
      </c>
      <c r="O26" s="197">
        <v>2.44</v>
      </c>
      <c r="P26" s="197">
        <v>0.68</v>
      </c>
      <c r="Q26" s="197">
        <v>0.15</v>
      </c>
      <c r="R26" s="197">
        <v>0.62</v>
      </c>
      <c r="S26" s="197">
        <v>0.38</v>
      </c>
      <c r="T26" s="197">
        <v>0</v>
      </c>
      <c r="U26" s="197">
        <v>2.0499999999999998</v>
      </c>
      <c r="V26" s="197">
        <v>0.3</v>
      </c>
      <c r="W26" s="197">
        <v>0.66</v>
      </c>
      <c r="X26" s="197">
        <v>1.43</v>
      </c>
      <c r="Y26" s="197">
        <v>0</v>
      </c>
      <c r="Z26" s="197">
        <v>2.75</v>
      </c>
      <c r="AA26" s="197">
        <v>1.1200000000000001</v>
      </c>
      <c r="AB26" s="197">
        <v>0</v>
      </c>
      <c r="AC26" s="197">
        <v>1.77</v>
      </c>
      <c r="AD26" s="197">
        <v>12.46</v>
      </c>
      <c r="AE26" s="197">
        <v>0</v>
      </c>
      <c r="AF26" s="197">
        <v>0</v>
      </c>
      <c r="AG26" s="197">
        <v>74.97</v>
      </c>
      <c r="AH26" s="197">
        <v>0</v>
      </c>
      <c r="AI26" s="197">
        <v>18.39</v>
      </c>
      <c r="AJ26" s="197">
        <v>0</v>
      </c>
      <c r="AK26" s="197">
        <v>15.59</v>
      </c>
      <c r="AL26" s="197">
        <v>0</v>
      </c>
      <c r="AM26" s="197">
        <v>0</v>
      </c>
      <c r="AN26" s="197">
        <v>0</v>
      </c>
      <c r="AO26" s="197">
        <v>381.32</v>
      </c>
      <c r="AP26" s="197">
        <v>0</v>
      </c>
      <c r="AQ26" s="197">
        <v>0</v>
      </c>
      <c r="AR26" s="197">
        <v>0</v>
      </c>
      <c r="AS26" s="197">
        <v>2.38</v>
      </c>
      <c r="AT26" s="197">
        <v>2.65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18.45</v>
      </c>
      <c r="D27" s="197">
        <v>0</v>
      </c>
      <c r="E27" s="197">
        <v>0</v>
      </c>
      <c r="F27" s="197">
        <v>17.170000000000002</v>
      </c>
      <c r="G27" s="197">
        <v>9.7799999999999994</v>
      </c>
      <c r="H27" s="197">
        <v>0</v>
      </c>
      <c r="I27" s="197">
        <v>20.46</v>
      </c>
      <c r="J27" s="197">
        <v>14.44</v>
      </c>
      <c r="K27" s="197">
        <v>8.4600000000000009</v>
      </c>
      <c r="L27" s="197">
        <v>0.32</v>
      </c>
      <c r="M27" s="197">
        <v>2.11</v>
      </c>
      <c r="N27" s="197">
        <v>0.83</v>
      </c>
      <c r="O27" s="197">
        <v>2.44</v>
      </c>
      <c r="P27" s="197">
        <v>0.68</v>
      </c>
      <c r="Q27" s="197">
        <v>0.15</v>
      </c>
      <c r="R27" s="197">
        <v>0.62</v>
      </c>
      <c r="S27" s="197">
        <v>0.38</v>
      </c>
      <c r="T27" s="197">
        <v>0</v>
      </c>
      <c r="U27" s="197">
        <v>2.0499999999999998</v>
      </c>
      <c r="V27" s="197">
        <v>0.3</v>
      </c>
      <c r="W27" s="197">
        <v>0.66</v>
      </c>
      <c r="X27" s="197">
        <v>1.43</v>
      </c>
      <c r="Y27" s="197">
        <v>0</v>
      </c>
      <c r="Z27" s="197">
        <v>3.69</v>
      </c>
      <c r="AA27" s="197">
        <v>1.1200000000000001</v>
      </c>
      <c r="AB27" s="197">
        <v>0</v>
      </c>
      <c r="AC27" s="197">
        <v>1.77</v>
      </c>
      <c r="AD27" s="197">
        <v>12.46</v>
      </c>
      <c r="AE27" s="197">
        <v>0</v>
      </c>
      <c r="AF27" s="197">
        <v>0</v>
      </c>
      <c r="AG27" s="197">
        <v>74.97</v>
      </c>
      <c r="AH27" s="197">
        <v>0</v>
      </c>
      <c r="AI27" s="197">
        <v>18.39</v>
      </c>
      <c r="AJ27" s="197">
        <v>0</v>
      </c>
      <c r="AK27" s="197">
        <v>15.59</v>
      </c>
      <c r="AL27" s="197">
        <v>0</v>
      </c>
      <c r="AM27" s="197">
        <v>0</v>
      </c>
      <c r="AN27" s="197">
        <v>0</v>
      </c>
      <c r="AO27" s="197">
        <v>381.32</v>
      </c>
      <c r="AP27" s="197">
        <v>0</v>
      </c>
      <c r="AQ27" s="197">
        <v>0</v>
      </c>
      <c r="AR27" s="197">
        <v>0</v>
      </c>
      <c r="AS27" s="197">
        <v>2.38</v>
      </c>
      <c r="AT27" s="197">
        <v>2.65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18.45</v>
      </c>
      <c r="D28" s="197">
        <v>0</v>
      </c>
      <c r="E28" s="197">
        <v>0</v>
      </c>
      <c r="F28" s="197">
        <v>17.170000000000002</v>
      </c>
      <c r="G28" s="197">
        <v>9.7799999999999994</v>
      </c>
      <c r="H28" s="197">
        <v>0</v>
      </c>
      <c r="I28" s="197">
        <v>20.46</v>
      </c>
      <c r="J28" s="197">
        <v>14.44</v>
      </c>
      <c r="K28" s="197">
        <v>8.4600000000000009</v>
      </c>
      <c r="L28" s="197">
        <v>0.32</v>
      </c>
      <c r="M28" s="197">
        <v>2.11</v>
      </c>
      <c r="N28" s="197">
        <v>0.83</v>
      </c>
      <c r="O28" s="197">
        <v>2.44</v>
      </c>
      <c r="P28" s="197">
        <v>0.68</v>
      </c>
      <c r="Q28" s="197">
        <v>0.15</v>
      </c>
      <c r="R28" s="197">
        <v>0.62</v>
      </c>
      <c r="S28" s="197">
        <v>0.38</v>
      </c>
      <c r="T28" s="197">
        <v>0</v>
      </c>
      <c r="U28" s="197">
        <v>2.0499999999999998</v>
      </c>
      <c r="V28" s="197">
        <v>0.3</v>
      </c>
      <c r="W28" s="197">
        <v>0.66</v>
      </c>
      <c r="X28" s="197">
        <v>1.43</v>
      </c>
      <c r="Y28" s="197">
        <v>0</v>
      </c>
      <c r="Z28" s="197">
        <v>3.69</v>
      </c>
      <c r="AA28" s="197">
        <v>1.1200000000000001</v>
      </c>
      <c r="AB28" s="197">
        <v>0</v>
      </c>
      <c r="AC28" s="197">
        <v>1.77</v>
      </c>
      <c r="AD28" s="197">
        <v>12.46</v>
      </c>
      <c r="AE28" s="197">
        <v>0</v>
      </c>
      <c r="AF28" s="197">
        <v>0</v>
      </c>
      <c r="AG28" s="197">
        <v>74.97</v>
      </c>
      <c r="AH28" s="197">
        <v>0</v>
      </c>
      <c r="AI28" s="197">
        <v>18.39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381.32</v>
      </c>
      <c r="AP28" s="197">
        <v>0</v>
      </c>
      <c r="AQ28" s="197">
        <v>0</v>
      </c>
      <c r="AR28" s="197">
        <v>0</v>
      </c>
      <c r="AS28" s="197">
        <v>2.38</v>
      </c>
      <c r="AT28" s="197">
        <v>2.65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18.45</v>
      </c>
      <c r="D29" s="197">
        <v>0</v>
      </c>
      <c r="E29" s="197">
        <v>0</v>
      </c>
      <c r="F29" s="197">
        <v>17.170000000000002</v>
      </c>
      <c r="G29" s="197">
        <v>9.7799999999999994</v>
      </c>
      <c r="H29" s="197">
        <v>0</v>
      </c>
      <c r="I29" s="197">
        <v>20.46</v>
      </c>
      <c r="J29" s="197">
        <v>14.44</v>
      </c>
      <c r="K29" s="197">
        <v>8.4600000000000009</v>
      </c>
      <c r="L29" s="197">
        <v>0.32</v>
      </c>
      <c r="M29" s="197">
        <v>2.11</v>
      </c>
      <c r="N29" s="197">
        <v>0.83</v>
      </c>
      <c r="O29" s="197">
        <v>2.44</v>
      </c>
      <c r="P29" s="197">
        <v>0.68</v>
      </c>
      <c r="Q29" s="197">
        <v>0.15</v>
      </c>
      <c r="R29" s="197">
        <v>0.62</v>
      </c>
      <c r="S29" s="197">
        <v>0.38</v>
      </c>
      <c r="T29" s="197">
        <v>0</v>
      </c>
      <c r="U29" s="197">
        <v>2.0499999999999998</v>
      </c>
      <c r="V29" s="197">
        <v>0.3</v>
      </c>
      <c r="W29" s="197">
        <v>0.66</v>
      </c>
      <c r="X29" s="197">
        <v>1.43</v>
      </c>
      <c r="Y29" s="197">
        <v>0</v>
      </c>
      <c r="Z29" s="197">
        <v>3.69</v>
      </c>
      <c r="AA29" s="197">
        <v>1.1200000000000001</v>
      </c>
      <c r="AB29" s="197">
        <v>0</v>
      </c>
      <c r="AC29" s="197">
        <v>1.77</v>
      </c>
      <c r="AD29" s="197">
        <v>12.46</v>
      </c>
      <c r="AE29" s="197">
        <v>0</v>
      </c>
      <c r="AF29" s="197">
        <v>0</v>
      </c>
      <c r="AG29" s="197">
        <v>74.97</v>
      </c>
      <c r="AH29" s="197">
        <v>0</v>
      </c>
      <c r="AI29" s="197">
        <v>18.39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381.32</v>
      </c>
      <c r="AP29" s="197">
        <v>0</v>
      </c>
      <c r="AQ29" s="197">
        <v>0</v>
      </c>
      <c r="AR29" s="197">
        <v>0</v>
      </c>
      <c r="AS29" s="197">
        <v>2.38</v>
      </c>
      <c r="AT29" s="197">
        <v>2.65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18.45</v>
      </c>
      <c r="D30" s="197">
        <v>0</v>
      </c>
      <c r="E30" s="197">
        <v>0</v>
      </c>
      <c r="F30" s="197">
        <v>17.170000000000002</v>
      </c>
      <c r="G30" s="197">
        <v>9.7799999999999994</v>
      </c>
      <c r="H30" s="197">
        <v>0</v>
      </c>
      <c r="I30" s="197">
        <v>20.46</v>
      </c>
      <c r="J30" s="197">
        <v>14.44</v>
      </c>
      <c r="K30" s="197">
        <v>8.4600000000000009</v>
      </c>
      <c r="L30" s="197">
        <v>0.32</v>
      </c>
      <c r="M30" s="197">
        <v>2.11</v>
      </c>
      <c r="N30" s="197">
        <v>0.83</v>
      </c>
      <c r="O30" s="197">
        <v>2.44</v>
      </c>
      <c r="P30" s="197">
        <v>0.68</v>
      </c>
      <c r="Q30" s="197">
        <v>0.15</v>
      </c>
      <c r="R30" s="197">
        <v>0.62</v>
      </c>
      <c r="S30" s="197">
        <v>0.38</v>
      </c>
      <c r="T30" s="197">
        <v>0</v>
      </c>
      <c r="U30" s="197">
        <v>2.0499999999999998</v>
      </c>
      <c r="V30" s="197">
        <v>0.3</v>
      </c>
      <c r="W30" s="197">
        <v>0.66</v>
      </c>
      <c r="X30" s="197">
        <v>1.43</v>
      </c>
      <c r="Y30" s="197">
        <v>0</v>
      </c>
      <c r="Z30" s="197">
        <v>3.69</v>
      </c>
      <c r="AA30" s="197">
        <v>1.1200000000000001</v>
      </c>
      <c r="AB30" s="197">
        <v>0</v>
      </c>
      <c r="AC30" s="197">
        <v>1.77</v>
      </c>
      <c r="AD30" s="197">
        <v>12.46</v>
      </c>
      <c r="AE30" s="197">
        <v>0</v>
      </c>
      <c r="AF30" s="197">
        <v>0</v>
      </c>
      <c r="AG30" s="197">
        <v>74.97</v>
      </c>
      <c r="AH30" s="197">
        <v>0</v>
      </c>
      <c r="AI30" s="197">
        <v>18.39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381.32</v>
      </c>
      <c r="AP30" s="197">
        <v>0</v>
      </c>
      <c r="AQ30" s="197">
        <v>0</v>
      </c>
      <c r="AR30" s="197">
        <v>0</v>
      </c>
      <c r="AS30" s="197">
        <v>2.38</v>
      </c>
      <c r="AT30" s="197">
        <v>2.65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18.45</v>
      </c>
      <c r="D31" s="197">
        <v>0</v>
      </c>
      <c r="E31" s="197">
        <v>0</v>
      </c>
      <c r="F31" s="197">
        <v>17.170000000000002</v>
      </c>
      <c r="G31" s="197">
        <v>9.7799999999999994</v>
      </c>
      <c r="H31" s="197">
        <v>0</v>
      </c>
      <c r="I31" s="197">
        <v>20.46</v>
      </c>
      <c r="J31" s="197">
        <v>14.44</v>
      </c>
      <c r="K31" s="197">
        <v>8.4600000000000009</v>
      </c>
      <c r="L31" s="197">
        <v>0.32</v>
      </c>
      <c r="M31" s="197">
        <v>2.11</v>
      </c>
      <c r="N31" s="197">
        <v>0.83</v>
      </c>
      <c r="O31" s="197">
        <v>2.44</v>
      </c>
      <c r="P31" s="197">
        <v>0.68</v>
      </c>
      <c r="Q31" s="197">
        <v>0.15</v>
      </c>
      <c r="R31" s="197">
        <v>0.62</v>
      </c>
      <c r="S31" s="197">
        <v>0.38</v>
      </c>
      <c r="T31" s="197">
        <v>0</v>
      </c>
      <c r="U31" s="197">
        <v>2.0499999999999998</v>
      </c>
      <c r="V31" s="197">
        <v>0.3</v>
      </c>
      <c r="W31" s="197">
        <v>0.66</v>
      </c>
      <c r="X31" s="197">
        <v>1.43</v>
      </c>
      <c r="Y31" s="197">
        <v>0</v>
      </c>
      <c r="Z31" s="197">
        <v>3.69</v>
      </c>
      <c r="AA31" s="197">
        <v>1.1200000000000001</v>
      </c>
      <c r="AB31" s="197">
        <v>0</v>
      </c>
      <c r="AC31" s="197">
        <v>1.77</v>
      </c>
      <c r="AD31" s="197">
        <v>12.46</v>
      </c>
      <c r="AE31" s="197">
        <v>0</v>
      </c>
      <c r="AF31" s="197">
        <v>0</v>
      </c>
      <c r="AG31" s="197">
        <v>74.97</v>
      </c>
      <c r="AH31" s="197">
        <v>0</v>
      </c>
      <c r="AI31" s="197">
        <v>18.39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381.32</v>
      </c>
      <c r="AP31" s="197">
        <v>0</v>
      </c>
      <c r="AQ31" s="197">
        <v>0</v>
      </c>
      <c r="AR31" s="197">
        <v>0</v>
      </c>
      <c r="AS31" s="197">
        <v>2.38</v>
      </c>
      <c r="AT31" s="197">
        <v>2.65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18.45</v>
      </c>
      <c r="D32" s="197">
        <v>0</v>
      </c>
      <c r="E32" s="197">
        <v>0</v>
      </c>
      <c r="F32" s="197">
        <v>17.170000000000002</v>
      </c>
      <c r="G32" s="197">
        <v>9.7799999999999994</v>
      </c>
      <c r="H32" s="197">
        <v>0</v>
      </c>
      <c r="I32" s="197">
        <v>20.46</v>
      </c>
      <c r="J32" s="197">
        <v>14.44</v>
      </c>
      <c r="K32" s="197">
        <v>8.4600000000000009</v>
      </c>
      <c r="L32" s="197">
        <v>0.32</v>
      </c>
      <c r="M32" s="197">
        <v>2.11</v>
      </c>
      <c r="N32" s="197">
        <v>0.83</v>
      </c>
      <c r="O32" s="197">
        <v>2.44</v>
      </c>
      <c r="P32" s="197">
        <v>0.68</v>
      </c>
      <c r="Q32" s="197">
        <v>0.15</v>
      </c>
      <c r="R32" s="197">
        <v>0.62</v>
      </c>
      <c r="S32" s="197">
        <v>0.38</v>
      </c>
      <c r="T32" s="197">
        <v>0</v>
      </c>
      <c r="U32" s="197">
        <v>2.0499999999999998</v>
      </c>
      <c r="V32" s="197">
        <v>0.3</v>
      </c>
      <c r="W32" s="197">
        <v>0.66</v>
      </c>
      <c r="X32" s="197">
        <v>1.43</v>
      </c>
      <c r="Y32" s="197">
        <v>0</v>
      </c>
      <c r="Z32" s="197">
        <v>3.69</v>
      </c>
      <c r="AA32" s="197">
        <v>1.1200000000000001</v>
      </c>
      <c r="AB32" s="197">
        <v>0</v>
      </c>
      <c r="AC32" s="197">
        <v>1.77</v>
      </c>
      <c r="AD32" s="197">
        <v>12.46</v>
      </c>
      <c r="AE32" s="197">
        <v>0</v>
      </c>
      <c r="AF32" s="197">
        <v>0</v>
      </c>
      <c r="AG32" s="197">
        <v>74.97</v>
      </c>
      <c r="AH32" s="197">
        <v>0</v>
      </c>
      <c r="AI32" s="197">
        <v>18.39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381.32</v>
      </c>
      <c r="AP32" s="197">
        <v>0</v>
      </c>
      <c r="AQ32" s="197">
        <v>0</v>
      </c>
      <c r="AR32" s="197">
        <v>0</v>
      </c>
      <c r="AS32" s="197">
        <v>2.38</v>
      </c>
      <c r="AT32" s="197">
        <v>2.65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18.45</v>
      </c>
      <c r="D33" s="197">
        <v>0</v>
      </c>
      <c r="E33" s="197">
        <v>0</v>
      </c>
      <c r="F33" s="197">
        <v>17.170000000000002</v>
      </c>
      <c r="G33" s="197">
        <v>9.7799999999999994</v>
      </c>
      <c r="H33" s="197">
        <v>0</v>
      </c>
      <c r="I33" s="197">
        <v>20.46</v>
      </c>
      <c r="J33" s="197">
        <v>14.44</v>
      </c>
      <c r="K33" s="197">
        <v>8.4600000000000009</v>
      </c>
      <c r="L33" s="197">
        <v>0.32</v>
      </c>
      <c r="M33" s="197">
        <v>2.11</v>
      </c>
      <c r="N33" s="197">
        <v>0.83</v>
      </c>
      <c r="O33" s="197">
        <v>2.44</v>
      </c>
      <c r="P33" s="197">
        <v>0.68</v>
      </c>
      <c r="Q33" s="197">
        <v>0.15</v>
      </c>
      <c r="R33" s="197">
        <v>0.62</v>
      </c>
      <c r="S33" s="197">
        <v>0.38</v>
      </c>
      <c r="T33" s="197">
        <v>0</v>
      </c>
      <c r="U33" s="197">
        <v>2.0499999999999998</v>
      </c>
      <c r="V33" s="197">
        <v>0.3</v>
      </c>
      <c r="W33" s="197">
        <v>0.66</v>
      </c>
      <c r="X33" s="197">
        <v>1.43</v>
      </c>
      <c r="Y33" s="197">
        <v>0</v>
      </c>
      <c r="Z33" s="197">
        <v>3.69</v>
      </c>
      <c r="AA33" s="197">
        <v>1.1200000000000001</v>
      </c>
      <c r="AB33" s="197">
        <v>0</v>
      </c>
      <c r="AC33" s="197">
        <v>1.77</v>
      </c>
      <c r="AD33" s="197">
        <v>12.46</v>
      </c>
      <c r="AE33" s="197">
        <v>0</v>
      </c>
      <c r="AF33" s="197">
        <v>0</v>
      </c>
      <c r="AG33" s="197">
        <v>74.97</v>
      </c>
      <c r="AH33" s="197">
        <v>0</v>
      </c>
      <c r="AI33" s="197">
        <v>18.39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381.32</v>
      </c>
      <c r="AP33" s="197">
        <v>0</v>
      </c>
      <c r="AQ33" s="197">
        <v>0</v>
      </c>
      <c r="AR33" s="197">
        <v>0</v>
      </c>
      <c r="AS33" s="197">
        <v>2.38</v>
      </c>
      <c r="AT33" s="197">
        <v>2.65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18.45</v>
      </c>
      <c r="D34" s="197">
        <v>0</v>
      </c>
      <c r="E34" s="197">
        <v>0</v>
      </c>
      <c r="F34" s="197">
        <v>17.170000000000002</v>
      </c>
      <c r="G34" s="197">
        <v>9.7799999999999994</v>
      </c>
      <c r="H34" s="197">
        <v>0</v>
      </c>
      <c r="I34" s="197">
        <v>20.46</v>
      </c>
      <c r="J34" s="197">
        <v>14.44</v>
      </c>
      <c r="K34" s="197">
        <v>8.4600000000000009</v>
      </c>
      <c r="L34" s="197">
        <v>0.32</v>
      </c>
      <c r="M34" s="197">
        <v>2.11</v>
      </c>
      <c r="N34" s="197">
        <v>0.83</v>
      </c>
      <c r="O34" s="197">
        <v>2.44</v>
      </c>
      <c r="P34" s="197">
        <v>0.68</v>
      </c>
      <c r="Q34" s="197">
        <v>0.15</v>
      </c>
      <c r="R34" s="197">
        <v>0.62</v>
      </c>
      <c r="S34" s="197">
        <v>0.38</v>
      </c>
      <c r="T34" s="197">
        <v>0</v>
      </c>
      <c r="U34" s="197">
        <v>2.0499999999999998</v>
      </c>
      <c r="V34" s="197">
        <v>0.3</v>
      </c>
      <c r="W34" s="197">
        <v>0.66</v>
      </c>
      <c r="X34" s="197">
        <v>1.43</v>
      </c>
      <c r="Y34" s="197">
        <v>0</v>
      </c>
      <c r="Z34" s="197">
        <v>3.69</v>
      </c>
      <c r="AA34" s="197">
        <v>1.1200000000000001</v>
      </c>
      <c r="AB34" s="197">
        <v>0</v>
      </c>
      <c r="AC34" s="197">
        <v>1.77</v>
      </c>
      <c r="AD34" s="197">
        <v>12.46</v>
      </c>
      <c r="AE34" s="197">
        <v>0</v>
      </c>
      <c r="AF34" s="197">
        <v>0</v>
      </c>
      <c r="AG34" s="197">
        <v>74.97</v>
      </c>
      <c r="AH34" s="197">
        <v>0</v>
      </c>
      <c r="AI34" s="197">
        <v>18.39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381.32</v>
      </c>
      <c r="AP34" s="197">
        <v>0</v>
      </c>
      <c r="AQ34" s="197">
        <v>0</v>
      </c>
      <c r="AR34" s="197">
        <v>0</v>
      </c>
      <c r="AS34" s="197">
        <v>2.38</v>
      </c>
      <c r="AT34" s="197">
        <v>2.65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18.45</v>
      </c>
      <c r="D35" s="197">
        <v>0</v>
      </c>
      <c r="E35" s="197">
        <v>0</v>
      </c>
      <c r="F35" s="197">
        <v>16.93</v>
      </c>
      <c r="G35" s="197">
        <v>9.7799999999999994</v>
      </c>
      <c r="H35" s="197">
        <v>0</v>
      </c>
      <c r="I35" s="197">
        <v>19.5</v>
      </c>
      <c r="J35" s="197">
        <v>14.44</v>
      </c>
      <c r="K35" s="197">
        <v>8.4600000000000009</v>
      </c>
      <c r="L35" s="197">
        <v>0.32</v>
      </c>
      <c r="M35" s="197">
        <v>2.11</v>
      </c>
      <c r="N35" s="197">
        <v>0.83</v>
      </c>
      <c r="O35" s="197">
        <v>2.44</v>
      </c>
      <c r="P35" s="197">
        <v>0.68</v>
      </c>
      <c r="Q35" s="197">
        <v>0.15</v>
      </c>
      <c r="R35" s="197">
        <v>0.62</v>
      </c>
      <c r="S35" s="197">
        <v>0.38</v>
      </c>
      <c r="T35" s="197">
        <v>0</v>
      </c>
      <c r="U35" s="197">
        <v>2.0499999999999998</v>
      </c>
      <c r="V35" s="197">
        <v>0.3</v>
      </c>
      <c r="W35" s="197">
        <v>0.66</v>
      </c>
      <c r="X35" s="197">
        <v>1.43</v>
      </c>
      <c r="Y35" s="197">
        <v>0</v>
      </c>
      <c r="Z35" s="197">
        <v>3.69</v>
      </c>
      <c r="AA35" s="197">
        <v>1.1200000000000001</v>
      </c>
      <c r="AB35" s="197">
        <v>0</v>
      </c>
      <c r="AC35" s="197">
        <v>1.77</v>
      </c>
      <c r="AD35" s="197">
        <v>12.46</v>
      </c>
      <c r="AE35" s="197">
        <v>0</v>
      </c>
      <c r="AF35" s="197">
        <v>0</v>
      </c>
      <c r="AG35" s="197">
        <v>74.97</v>
      </c>
      <c r="AH35" s="197">
        <v>0</v>
      </c>
      <c r="AI35" s="197">
        <v>18.39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381.32</v>
      </c>
      <c r="AP35" s="197">
        <v>0</v>
      </c>
      <c r="AQ35" s="197">
        <v>0</v>
      </c>
      <c r="AR35" s="197">
        <v>0</v>
      </c>
      <c r="AS35" s="197">
        <v>2.38</v>
      </c>
      <c r="AT35" s="197">
        <v>2.65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18.45</v>
      </c>
      <c r="D36" s="197">
        <v>0</v>
      </c>
      <c r="E36" s="197">
        <v>0</v>
      </c>
      <c r="F36" s="197">
        <v>16.93</v>
      </c>
      <c r="G36" s="197">
        <v>9.7799999999999994</v>
      </c>
      <c r="H36" s="197">
        <v>0</v>
      </c>
      <c r="I36" s="197">
        <v>19.5</v>
      </c>
      <c r="J36" s="197">
        <v>14.44</v>
      </c>
      <c r="K36" s="197">
        <v>8.4600000000000009</v>
      </c>
      <c r="L36" s="197">
        <v>0.32</v>
      </c>
      <c r="M36" s="197">
        <v>2.11</v>
      </c>
      <c r="N36" s="197">
        <v>0.83</v>
      </c>
      <c r="O36" s="197">
        <v>2.44</v>
      </c>
      <c r="P36" s="197">
        <v>0.68</v>
      </c>
      <c r="Q36" s="197">
        <v>0.15</v>
      </c>
      <c r="R36" s="197">
        <v>0.62</v>
      </c>
      <c r="S36" s="197">
        <v>0.38</v>
      </c>
      <c r="T36" s="197">
        <v>0</v>
      </c>
      <c r="U36" s="197">
        <v>2.0499999999999998</v>
      </c>
      <c r="V36" s="197">
        <v>0.3</v>
      </c>
      <c r="W36" s="197">
        <v>0.66</v>
      </c>
      <c r="X36" s="197">
        <v>1.43</v>
      </c>
      <c r="Y36" s="197">
        <v>0</v>
      </c>
      <c r="Z36" s="197">
        <v>3.69</v>
      </c>
      <c r="AA36" s="197">
        <v>1.1200000000000001</v>
      </c>
      <c r="AB36" s="197">
        <v>0</v>
      </c>
      <c r="AC36" s="197">
        <v>1.77</v>
      </c>
      <c r="AD36" s="197">
        <v>12.46</v>
      </c>
      <c r="AE36" s="197">
        <v>0</v>
      </c>
      <c r="AF36" s="197">
        <v>0</v>
      </c>
      <c r="AG36" s="197">
        <v>74.97</v>
      </c>
      <c r="AH36" s="197">
        <v>0</v>
      </c>
      <c r="AI36" s="197">
        <v>18.39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381.32</v>
      </c>
      <c r="AP36" s="197">
        <v>0</v>
      </c>
      <c r="AQ36" s="197">
        <v>0</v>
      </c>
      <c r="AR36" s="197">
        <v>0</v>
      </c>
      <c r="AS36" s="197">
        <v>2.38</v>
      </c>
      <c r="AT36" s="197">
        <v>2.65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18.45</v>
      </c>
      <c r="D37" s="197">
        <v>0</v>
      </c>
      <c r="E37" s="197">
        <v>0</v>
      </c>
      <c r="F37" s="197">
        <v>16.93</v>
      </c>
      <c r="G37" s="197">
        <v>9.7799999999999994</v>
      </c>
      <c r="H37" s="197">
        <v>0</v>
      </c>
      <c r="I37" s="197">
        <v>19.5</v>
      </c>
      <c r="J37" s="197">
        <v>14.44</v>
      </c>
      <c r="K37" s="197">
        <v>8.4600000000000009</v>
      </c>
      <c r="L37" s="197">
        <v>0</v>
      </c>
      <c r="M37" s="197">
        <v>2.11</v>
      </c>
      <c r="N37" s="197">
        <v>0.83</v>
      </c>
      <c r="O37" s="197">
        <v>2.44</v>
      </c>
      <c r="P37" s="197">
        <v>0.68</v>
      </c>
      <c r="Q37" s="197">
        <v>0.15</v>
      </c>
      <c r="R37" s="197">
        <v>0.62</v>
      </c>
      <c r="S37" s="197">
        <v>0.38</v>
      </c>
      <c r="T37" s="197">
        <v>0</v>
      </c>
      <c r="U37" s="197">
        <v>2.0499999999999998</v>
      </c>
      <c r="V37" s="197">
        <v>0.3</v>
      </c>
      <c r="W37" s="197">
        <v>0.66</v>
      </c>
      <c r="X37" s="197">
        <v>1.43</v>
      </c>
      <c r="Y37" s="197">
        <v>0</v>
      </c>
      <c r="Z37" s="197">
        <v>3.69</v>
      </c>
      <c r="AA37" s="197">
        <v>1.1200000000000001</v>
      </c>
      <c r="AB37" s="197">
        <v>0</v>
      </c>
      <c r="AC37" s="197">
        <v>1.77</v>
      </c>
      <c r="AD37" s="197">
        <v>12.46</v>
      </c>
      <c r="AE37" s="197">
        <v>0</v>
      </c>
      <c r="AF37" s="197">
        <v>0</v>
      </c>
      <c r="AG37" s="197">
        <v>74.97</v>
      </c>
      <c r="AH37" s="197">
        <v>0</v>
      </c>
      <c r="AI37" s="197">
        <v>18.39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381.32</v>
      </c>
      <c r="AP37" s="197">
        <v>0</v>
      </c>
      <c r="AQ37" s="197">
        <v>0</v>
      </c>
      <c r="AR37" s="197">
        <v>0</v>
      </c>
      <c r="AS37" s="197">
        <v>2.38</v>
      </c>
      <c r="AT37" s="197">
        <v>2.65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18.45</v>
      </c>
      <c r="D38" s="197">
        <v>0</v>
      </c>
      <c r="E38" s="197">
        <v>0</v>
      </c>
      <c r="F38" s="197">
        <v>16.690000000000001</v>
      </c>
      <c r="G38" s="197">
        <v>9.7799999999999994</v>
      </c>
      <c r="H38" s="197">
        <v>0</v>
      </c>
      <c r="I38" s="197">
        <v>19.5</v>
      </c>
      <c r="J38" s="197">
        <v>14.44</v>
      </c>
      <c r="K38" s="197">
        <v>8.4600000000000009</v>
      </c>
      <c r="L38" s="197">
        <v>0.32</v>
      </c>
      <c r="M38" s="197">
        <v>2.11</v>
      </c>
      <c r="N38" s="197">
        <v>0.83</v>
      </c>
      <c r="O38" s="197">
        <v>2.44</v>
      </c>
      <c r="P38" s="197">
        <v>0.68</v>
      </c>
      <c r="Q38" s="197">
        <v>0.15</v>
      </c>
      <c r="R38" s="197">
        <v>0.62</v>
      </c>
      <c r="S38" s="197">
        <v>0.38</v>
      </c>
      <c r="T38" s="197">
        <v>0</v>
      </c>
      <c r="U38" s="197">
        <v>2.0499999999999998</v>
      </c>
      <c r="V38" s="197">
        <v>0.3</v>
      </c>
      <c r="W38" s="197">
        <v>0.66</v>
      </c>
      <c r="X38" s="197">
        <v>1.43</v>
      </c>
      <c r="Y38" s="197">
        <v>0</v>
      </c>
      <c r="Z38" s="197">
        <v>3.69</v>
      </c>
      <c r="AA38" s="197">
        <v>1.1200000000000001</v>
      </c>
      <c r="AB38" s="197">
        <v>0</v>
      </c>
      <c r="AC38" s="197">
        <v>1.77</v>
      </c>
      <c r="AD38" s="197">
        <v>12.46</v>
      </c>
      <c r="AE38" s="197">
        <v>0</v>
      </c>
      <c r="AF38" s="197">
        <v>0</v>
      </c>
      <c r="AG38" s="197">
        <v>74.97</v>
      </c>
      <c r="AH38" s="197">
        <v>0</v>
      </c>
      <c r="AI38" s="197">
        <v>18.39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381.32</v>
      </c>
      <c r="AP38" s="197">
        <v>0</v>
      </c>
      <c r="AQ38" s="197">
        <v>0</v>
      </c>
      <c r="AR38" s="197">
        <v>0</v>
      </c>
      <c r="AS38" s="197">
        <v>2.38</v>
      </c>
      <c r="AT38" s="197">
        <v>2.65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17.989999999999998</v>
      </c>
      <c r="D39" s="197">
        <v>0</v>
      </c>
      <c r="E39" s="197">
        <v>0</v>
      </c>
      <c r="F39" s="197">
        <v>16.690000000000001</v>
      </c>
      <c r="G39" s="197">
        <v>9.7799999999999994</v>
      </c>
      <c r="H39" s="197">
        <v>0</v>
      </c>
      <c r="I39" s="197">
        <v>19.5</v>
      </c>
      <c r="J39" s="197">
        <v>14.44</v>
      </c>
      <c r="K39" s="197">
        <v>8.4600000000000009</v>
      </c>
      <c r="L39" s="197">
        <v>0.32</v>
      </c>
      <c r="M39" s="197">
        <v>2.11</v>
      </c>
      <c r="N39" s="197">
        <v>0.83</v>
      </c>
      <c r="O39" s="197">
        <v>2.44</v>
      </c>
      <c r="P39" s="197">
        <v>0.68</v>
      </c>
      <c r="Q39" s="197">
        <v>0.15</v>
      </c>
      <c r="R39" s="197">
        <v>0.62</v>
      </c>
      <c r="S39" s="197">
        <v>0.38</v>
      </c>
      <c r="T39" s="197">
        <v>0</v>
      </c>
      <c r="U39" s="197">
        <v>2.0499999999999998</v>
      </c>
      <c r="V39" s="197">
        <v>0.3</v>
      </c>
      <c r="W39" s="197">
        <v>0.66</v>
      </c>
      <c r="X39" s="197">
        <v>1.43</v>
      </c>
      <c r="Y39" s="197">
        <v>0</v>
      </c>
      <c r="Z39" s="197">
        <v>3.69</v>
      </c>
      <c r="AA39" s="197">
        <v>1.1200000000000001</v>
      </c>
      <c r="AB39" s="197">
        <v>0</v>
      </c>
      <c r="AC39" s="197">
        <v>2.21</v>
      </c>
      <c r="AD39" s="197">
        <v>12.46</v>
      </c>
      <c r="AE39" s="197">
        <v>0</v>
      </c>
      <c r="AF39" s="197">
        <v>0</v>
      </c>
      <c r="AG39" s="197">
        <v>74.97</v>
      </c>
      <c r="AH39" s="197">
        <v>0</v>
      </c>
      <c r="AI39" s="197">
        <v>18.39</v>
      </c>
      <c r="AJ39" s="197">
        <v>0</v>
      </c>
      <c r="AK39" s="197">
        <v>15.59</v>
      </c>
      <c r="AL39" s="197">
        <v>0</v>
      </c>
      <c r="AM39" s="197">
        <v>0</v>
      </c>
      <c r="AN39" s="197">
        <v>0</v>
      </c>
      <c r="AO39" s="197">
        <v>381.32</v>
      </c>
      <c r="AP39" s="197">
        <v>0</v>
      </c>
      <c r="AQ39" s="197">
        <v>0</v>
      </c>
      <c r="AR39" s="197">
        <v>0</v>
      </c>
      <c r="AS39" s="197">
        <v>2.38</v>
      </c>
      <c r="AT39" s="197">
        <v>2.65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17.989999999999998</v>
      </c>
      <c r="D40" s="197">
        <v>0</v>
      </c>
      <c r="E40" s="197">
        <v>0</v>
      </c>
      <c r="F40" s="197">
        <v>16.690000000000001</v>
      </c>
      <c r="G40" s="197">
        <v>9.7799999999999994</v>
      </c>
      <c r="H40" s="197">
        <v>0</v>
      </c>
      <c r="I40" s="197">
        <v>19.5</v>
      </c>
      <c r="J40" s="197">
        <v>14.44</v>
      </c>
      <c r="K40" s="197">
        <v>8.4600000000000009</v>
      </c>
      <c r="L40" s="197">
        <v>0.32</v>
      </c>
      <c r="M40" s="197">
        <v>2.11</v>
      </c>
      <c r="N40" s="197">
        <v>0.83</v>
      </c>
      <c r="O40" s="197">
        <v>2.44</v>
      </c>
      <c r="P40" s="197">
        <v>0.68</v>
      </c>
      <c r="Q40" s="197">
        <v>0.15</v>
      </c>
      <c r="R40" s="197">
        <v>0.62</v>
      </c>
      <c r="S40" s="197">
        <v>0.38</v>
      </c>
      <c r="T40" s="197">
        <v>0</v>
      </c>
      <c r="U40" s="197">
        <v>2.0499999999999998</v>
      </c>
      <c r="V40" s="197">
        <v>0.3</v>
      </c>
      <c r="W40" s="197">
        <v>0.66</v>
      </c>
      <c r="X40" s="197">
        <v>1.43</v>
      </c>
      <c r="Y40" s="197">
        <v>0</v>
      </c>
      <c r="Z40" s="197">
        <v>3.69</v>
      </c>
      <c r="AA40" s="197">
        <v>1.1200000000000001</v>
      </c>
      <c r="AB40" s="197">
        <v>0</v>
      </c>
      <c r="AC40" s="197">
        <v>2.21</v>
      </c>
      <c r="AD40" s="197">
        <v>12.46</v>
      </c>
      <c r="AE40" s="197">
        <v>0</v>
      </c>
      <c r="AF40" s="197">
        <v>0</v>
      </c>
      <c r="AG40" s="197">
        <v>74.97</v>
      </c>
      <c r="AH40" s="197">
        <v>0</v>
      </c>
      <c r="AI40" s="197">
        <v>18.39</v>
      </c>
      <c r="AJ40" s="197">
        <v>0</v>
      </c>
      <c r="AK40" s="197">
        <v>15.59</v>
      </c>
      <c r="AL40" s="197">
        <v>0</v>
      </c>
      <c r="AM40" s="197">
        <v>0</v>
      </c>
      <c r="AN40" s="197">
        <v>0</v>
      </c>
      <c r="AO40" s="197">
        <v>381.32</v>
      </c>
      <c r="AP40" s="197">
        <v>0</v>
      </c>
      <c r="AQ40" s="197">
        <v>0</v>
      </c>
      <c r="AR40" s="197">
        <v>0</v>
      </c>
      <c r="AS40" s="197">
        <v>2.38</v>
      </c>
      <c r="AT40" s="197">
        <v>2.65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17.989999999999998</v>
      </c>
      <c r="D41" s="197">
        <v>0</v>
      </c>
      <c r="E41" s="197">
        <v>0</v>
      </c>
      <c r="F41" s="197">
        <v>16.690000000000001</v>
      </c>
      <c r="G41" s="197">
        <v>9.7799999999999994</v>
      </c>
      <c r="H41" s="197">
        <v>0</v>
      </c>
      <c r="I41" s="197">
        <v>19.5</v>
      </c>
      <c r="J41" s="197">
        <v>14.44</v>
      </c>
      <c r="K41" s="197">
        <v>8.4600000000000009</v>
      </c>
      <c r="L41" s="197">
        <v>0.67</v>
      </c>
      <c r="M41" s="197">
        <v>2.11</v>
      </c>
      <c r="N41" s="197">
        <v>0.83</v>
      </c>
      <c r="O41" s="197">
        <v>2.44</v>
      </c>
      <c r="P41" s="197">
        <v>0.64</v>
      </c>
      <c r="Q41" s="197">
        <v>0.15</v>
      </c>
      <c r="R41" s="197">
        <v>0.62</v>
      </c>
      <c r="S41" s="197">
        <v>0.38</v>
      </c>
      <c r="T41" s="197">
        <v>0</v>
      </c>
      <c r="U41" s="197">
        <v>2.0499999999999998</v>
      </c>
      <c r="V41" s="197">
        <v>0.3</v>
      </c>
      <c r="W41" s="197">
        <v>0.66</v>
      </c>
      <c r="X41" s="197">
        <v>1.43</v>
      </c>
      <c r="Y41" s="197">
        <v>0</v>
      </c>
      <c r="Z41" s="197">
        <v>3.69</v>
      </c>
      <c r="AA41" s="197">
        <v>1.1200000000000001</v>
      </c>
      <c r="AB41" s="197">
        <v>0</v>
      </c>
      <c r="AC41" s="197">
        <v>2.21</v>
      </c>
      <c r="AD41" s="197">
        <v>12.46</v>
      </c>
      <c r="AE41" s="197">
        <v>0</v>
      </c>
      <c r="AF41" s="197">
        <v>0</v>
      </c>
      <c r="AG41" s="197">
        <v>74.97</v>
      </c>
      <c r="AH41" s="197">
        <v>0</v>
      </c>
      <c r="AI41" s="197">
        <v>18.39</v>
      </c>
      <c r="AJ41" s="197">
        <v>0</v>
      </c>
      <c r="AK41" s="197">
        <v>15.59</v>
      </c>
      <c r="AL41" s="197">
        <v>0</v>
      </c>
      <c r="AM41" s="197">
        <v>0</v>
      </c>
      <c r="AN41" s="197">
        <v>0</v>
      </c>
      <c r="AO41" s="197">
        <v>381.32</v>
      </c>
      <c r="AP41" s="197">
        <v>0</v>
      </c>
      <c r="AQ41" s="197">
        <v>0</v>
      </c>
      <c r="AR41" s="197">
        <v>0</v>
      </c>
      <c r="AS41" s="197">
        <v>2.38</v>
      </c>
      <c r="AT41" s="197">
        <v>2.65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17.989999999999998</v>
      </c>
      <c r="D42" s="197">
        <v>0</v>
      </c>
      <c r="E42" s="197">
        <v>0</v>
      </c>
      <c r="F42" s="197">
        <v>16.690000000000001</v>
      </c>
      <c r="G42" s="197">
        <v>9.7799999999999994</v>
      </c>
      <c r="H42" s="197">
        <v>0</v>
      </c>
      <c r="I42" s="197">
        <v>19.5</v>
      </c>
      <c r="J42" s="197">
        <v>14.44</v>
      </c>
      <c r="K42" s="197">
        <v>8.4600000000000009</v>
      </c>
      <c r="L42" s="197">
        <v>0.32</v>
      </c>
      <c r="M42" s="197">
        <v>2.11</v>
      </c>
      <c r="N42" s="197">
        <v>0.83</v>
      </c>
      <c r="O42" s="197">
        <v>2.44</v>
      </c>
      <c r="P42" s="197">
        <v>0.64</v>
      </c>
      <c r="Q42" s="197">
        <v>0.15</v>
      </c>
      <c r="R42" s="197">
        <v>0.62</v>
      </c>
      <c r="S42" s="197">
        <v>0.38</v>
      </c>
      <c r="T42" s="197">
        <v>0</v>
      </c>
      <c r="U42" s="197">
        <v>2.0499999999999998</v>
      </c>
      <c r="V42" s="197">
        <v>0.3</v>
      </c>
      <c r="W42" s="197">
        <v>0.66</v>
      </c>
      <c r="X42" s="197">
        <v>1.43</v>
      </c>
      <c r="Y42" s="197">
        <v>0</v>
      </c>
      <c r="Z42" s="197">
        <v>3.69</v>
      </c>
      <c r="AA42" s="197">
        <v>1.1200000000000001</v>
      </c>
      <c r="AB42" s="197">
        <v>0</v>
      </c>
      <c r="AC42" s="197">
        <v>2.21</v>
      </c>
      <c r="AD42" s="197">
        <v>12.46</v>
      </c>
      <c r="AE42" s="197">
        <v>0</v>
      </c>
      <c r="AF42" s="197">
        <v>0</v>
      </c>
      <c r="AG42" s="197">
        <v>74.97</v>
      </c>
      <c r="AH42" s="197">
        <v>0</v>
      </c>
      <c r="AI42" s="197">
        <v>18.39</v>
      </c>
      <c r="AJ42" s="197">
        <v>0</v>
      </c>
      <c r="AK42" s="197">
        <v>15.59</v>
      </c>
      <c r="AL42" s="197">
        <v>0</v>
      </c>
      <c r="AM42" s="197">
        <v>0</v>
      </c>
      <c r="AN42" s="197">
        <v>0</v>
      </c>
      <c r="AO42" s="197">
        <v>381.32</v>
      </c>
      <c r="AP42" s="197">
        <v>0</v>
      </c>
      <c r="AQ42" s="197">
        <v>0</v>
      </c>
      <c r="AR42" s="197">
        <v>0</v>
      </c>
      <c r="AS42" s="197">
        <v>2.38</v>
      </c>
      <c r="AT42" s="197">
        <v>2.65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17.989999999999998</v>
      </c>
      <c r="D43" s="197">
        <v>0</v>
      </c>
      <c r="E43" s="197">
        <v>0</v>
      </c>
      <c r="F43" s="197">
        <v>16.690000000000001</v>
      </c>
      <c r="G43" s="197">
        <v>9.7799999999999994</v>
      </c>
      <c r="H43" s="197">
        <v>0</v>
      </c>
      <c r="I43" s="197">
        <v>19.5</v>
      </c>
      <c r="J43" s="197">
        <v>14.44</v>
      </c>
      <c r="K43" s="197">
        <v>8.4600000000000009</v>
      </c>
      <c r="L43" s="197">
        <v>0.32</v>
      </c>
      <c r="M43" s="197">
        <v>2.11</v>
      </c>
      <c r="N43" s="197">
        <v>0.83</v>
      </c>
      <c r="O43" s="197">
        <v>2.44</v>
      </c>
      <c r="P43" s="197">
        <v>0.64</v>
      </c>
      <c r="Q43" s="197">
        <v>0.15</v>
      </c>
      <c r="R43" s="197">
        <v>0.62</v>
      </c>
      <c r="S43" s="197">
        <v>0.38</v>
      </c>
      <c r="T43" s="197">
        <v>0</v>
      </c>
      <c r="U43" s="197">
        <v>2.0499999999999998</v>
      </c>
      <c r="V43" s="197">
        <v>0.3</v>
      </c>
      <c r="W43" s="197">
        <v>0.66</v>
      </c>
      <c r="X43" s="197">
        <v>1.43</v>
      </c>
      <c r="Y43" s="197">
        <v>0</v>
      </c>
      <c r="Z43" s="197">
        <v>3.69</v>
      </c>
      <c r="AA43" s="197">
        <v>1.1200000000000001</v>
      </c>
      <c r="AB43" s="197">
        <v>0</v>
      </c>
      <c r="AC43" s="197">
        <v>2.65</v>
      </c>
      <c r="AD43" s="197">
        <v>12.46</v>
      </c>
      <c r="AE43" s="197">
        <v>0</v>
      </c>
      <c r="AF43" s="197">
        <v>0</v>
      </c>
      <c r="AG43" s="197">
        <v>74.97</v>
      </c>
      <c r="AH43" s="197">
        <v>0</v>
      </c>
      <c r="AI43" s="197">
        <v>18.39</v>
      </c>
      <c r="AJ43" s="197">
        <v>0</v>
      </c>
      <c r="AK43" s="197">
        <v>15.59</v>
      </c>
      <c r="AL43" s="197">
        <v>0</v>
      </c>
      <c r="AM43" s="197">
        <v>0</v>
      </c>
      <c r="AN43" s="197">
        <v>0</v>
      </c>
      <c r="AO43" s="197">
        <v>381.32</v>
      </c>
      <c r="AP43" s="197">
        <v>0</v>
      </c>
      <c r="AQ43" s="197">
        <v>0</v>
      </c>
      <c r="AR43" s="197">
        <v>0</v>
      </c>
      <c r="AS43" s="197">
        <v>2.38</v>
      </c>
      <c r="AT43" s="197">
        <v>2.65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17.989999999999998</v>
      </c>
      <c r="D44" s="197">
        <v>0</v>
      </c>
      <c r="E44" s="197">
        <v>0</v>
      </c>
      <c r="F44" s="197">
        <v>16.690000000000001</v>
      </c>
      <c r="G44" s="197">
        <v>9.7799999999999994</v>
      </c>
      <c r="H44" s="197">
        <v>0</v>
      </c>
      <c r="I44" s="197">
        <v>19.5</v>
      </c>
      <c r="J44" s="197">
        <v>14.44</v>
      </c>
      <c r="K44" s="197">
        <v>8.4600000000000009</v>
      </c>
      <c r="L44" s="197">
        <v>0.32</v>
      </c>
      <c r="M44" s="197">
        <v>2.11</v>
      </c>
      <c r="N44" s="197">
        <v>0.83</v>
      </c>
      <c r="O44" s="197">
        <v>2.44</v>
      </c>
      <c r="P44" s="197">
        <v>0.64</v>
      </c>
      <c r="Q44" s="197">
        <v>0.15</v>
      </c>
      <c r="R44" s="197">
        <v>0.62</v>
      </c>
      <c r="S44" s="197">
        <v>0.38</v>
      </c>
      <c r="T44" s="197">
        <v>0</v>
      </c>
      <c r="U44" s="197">
        <v>2.0499999999999998</v>
      </c>
      <c r="V44" s="197">
        <v>0.3</v>
      </c>
      <c r="W44" s="197">
        <v>0.66</v>
      </c>
      <c r="X44" s="197">
        <v>1.43</v>
      </c>
      <c r="Y44" s="197">
        <v>0</v>
      </c>
      <c r="Z44" s="197">
        <v>3.69</v>
      </c>
      <c r="AA44" s="197">
        <v>1.1200000000000001</v>
      </c>
      <c r="AB44" s="197">
        <v>0</v>
      </c>
      <c r="AC44" s="197">
        <v>2.65</v>
      </c>
      <c r="AD44" s="197">
        <v>12.46</v>
      </c>
      <c r="AE44" s="197">
        <v>0</v>
      </c>
      <c r="AF44" s="197">
        <v>0</v>
      </c>
      <c r="AG44" s="197">
        <v>74.97</v>
      </c>
      <c r="AH44" s="197">
        <v>0</v>
      </c>
      <c r="AI44" s="197">
        <v>18.39</v>
      </c>
      <c r="AJ44" s="197">
        <v>0</v>
      </c>
      <c r="AK44" s="197">
        <v>15.59</v>
      </c>
      <c r="AL44" s="197">
        <v>0</v>
      </c>
      <c r="AM44" s="197">
        <v>0</v>
      </c>
      <c r="AN44" s="197">
        <v>0</v>
      </c>
      <c r="AO44" s="197">
        <v>381.32</v>
      </c>
      <c r="AP44" s="197">
        <v>0</v>
      </c>
      <c r="AQ44" s="197">
        <v>0</v>
      </c>
      <c r="AR44" s="197">
        <v>0</v>
      </c>
      <c r="AS44" s="197">
        <v>2.38</v>
      </c>
      <c r="AT44" s="197">
        <v>2.65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17.989999999999998</v>
      </c>
      <c r="D45" s="197">
        <v>0</v>
      </c>
      <c r="E45" s="197">
        <v>0</v>
      </c>
      <c r="F45" s="197">
        <v>16.690000000000001</v>
      </c>
      <c r="G45" s="197">
        <v>9.7799999999999994</v>
      </c>
      <c r="H45" s="197">
        <v>0</v>
      </c>
      <c r="I45" s="197">
        <v>19.5</v>
      </c>
      <c r="J45" s="197">
        <v>14.44</v>
      </c>
      <c r="K45" s="197">
        <v>8.4600000000000009</v>
      </c>
      <c r="L45" s="197">
        <v>0.32</v>
      </c>
      <c r="M45" s="197">
        <v>2.11</v>
      </c>
      <c r="N45" s="197">
        <v>0.83</v>
      </c>
      <c r="O45" s="197">
        <v>2.44</v>
      </c>
      <c r="P45" s="197">
        <v>0.64</v>
      </c>
      <c r="Q45" s="197">
        <v>0.15</v>
      </c>
      <c r="R45" s="197">
        <v>0.62</v>
      </c>
      <c r="S45" s="197">
        <v>0.38</v>
      </c>
      <c r="T45" s="197">
        <v>0</v>
      </c>
      <c r="U45" s="197">
        <v>2.0499999999999998</v>
      </c>
      <c r="V45" s="197">
        <v>-54.58</v>
      </c>
      <c r="W45" s="197">
        <v>-30.99</v>
      </c>
      <c r="X45" s="197">
        <v>1.43</v>
      </c>
      <c r="Y45" s="197">
        <v>0</v>
      </c>
      <c r="Z45" s="197">
        <v>3.69</v>
      </c>
      <c r="AA45" s="197">
        <v>1.1200000000000001</v>
      </c>
      <c r="AB45" s="197">
        <v>0</v>
      </c>
      <c r="AC45" s="197">
        <v>2.65</v>
      </c>
      <c r="AD45" s="197">
        <v>12.46</v>
      </c>
      <c r="AE45" s="197">
        <v>0</v>
      </c>
      <c r="AF45" s="197">
        <v>0</v>
      </c>
      <c r="AG45" s="197">
        <v>74.97</v>
      </c>
      <c r="AH45" s="197">
        <v>0</v>
      </c>
      <c r="AI45" s="197">
        <v>18.39</v>
      </c>
      <c r="AJ45" s="197">
        <v>0</v>
      </c>
      <c r="AK45" s="197">
        <v>15.59</v>
      </c>
      <c r="AL45" s="197">
        <v>0</v>
      </c>
      <c r="AM45" s="197">
        <v>0</v>
      </c>
      <c r="AN45" s="197">
        <v>0</v>
      </c>
      <c r="AO45" s="197">
        <v>260.7</v>
      </c>
      <c r="AP45" s="197">
        <v>0</v>
      </c>
      <c r="AQ45" s="197">
        <v>0</v>
      </c>
      <c r="AR45" s="197">
        <v>0</v>
      </c>
      <c r="AS45" s="197">
        <v>2.38</v>
      </c>
      <c r="AT45" s="197">
        <v>2.65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17.989999999999998</v>
      </c>
      <c r="D46" s="197">
        <v>0</v>
      </c>
      <c r="E46" s="197">
        <v>0</v>
      </c>
      <c r="F46" s="197">
        <v>16.690000000000001</v>
      </c>
      <c r="G46" s="197">
        <v>9.7799999999999994</v>
      </c>
      <c r="H46" s="197">
        <v>0</v>
      </c>
      <c r="I46" s="197">
        <v>19.5</v>
      </c>
      <c r="J46" s="197">
        <v>14.44</v>
      </c>
      <c r="K46" s="197">
        <v>8.4600000000000009</v>
      </c>
      <c r="L46" s="197">
        <v>0.87</v>
      </c>
      <c r="M46" s="197">
        <v>2.11</v>
      </c>
      <c r="N46" s="197">
        <v>0.83</v>
      </c>
      <c r="O46" s="197">
        <v>2.44</v>
      </c>
      <c r="P46" s="197">
        <v>0.64</v>
      </c>
      <c r="Q46" s="197">
        <v>0.15</v>
      </c>
      <c r="R46" s="197">
        <v>0.62</v>
      </c>
      <c r="S46" s="197">
        <v>0.38</v>
      </c>
      <c r="T46" s="197">
        <v>0</v>
      </c>
      <c r="U46" s="197">
        <v>2.0499999999999998</v>
      </c>
      <c r="V46" s="197">
        <v>-54.58</v>
      </c>
      <c r="W46" s="197">
        <v>-30.99</v>
      </c>
      <c r="X46" s="197">
        <v>1.43</v>
      </c>
      <c r="Y46" s="197">
        <v>0</v>
      </c>
      <c r="Z46" s="197">
        <v>3.69</v>
      </c>
      <c r="AA46" s="197">
        <v>1.1200000000000001</v>
      </c>
      <c r="AB46" s="197">
        <v>0</v>
      </c>
      <c r="AC46" s="197">
        <v>2.65</v>
      </c>
      <c r="AD46" s="197">
        <v>12.46</v>
      </c>
      <c r="AE46" s="197">
        <v>0</v>
      </c>
      <c r="AF46" s="197">
        <v>0</v>
      </c>
      <c r="AG46" s="197">
        <v>74.97</v>
      </c>
      <c r="AH46" s="197">
        <v>0</v>
      </c>
      <c r="AI46" s="197">
        <v>18.39</v>
      </c>
      <c r="AJ46" s="197">
        <v>0</v>
      </c>
      <c r="AK46" s="197">
        <v>15.59</v>
      </c>
      <c r="AL46" s="197">
        <v>0</v>
      </c>
      <c r="AM46" s="197">
        <v>0</v>
      </c>
      <c r="AN46" s="197">
        <v>0</v>
      </c>
      <c r="AO46" s="197">
        <v>260.7</v>
      </c>
      <c r="AP46" s="197">
        <v>0</v>
      </c>
      <c r="AQ46" s="197">
        <v>0</v>
      </c>
      <c r="AR46" s="197">
        <v>0</v>
      </c>
      <c r="AS46" s="197">
        <v>2.38</v>
      </c>
      <c r="AT46" s="197">
        <v>2.65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17.52</v>
      </c>
      <c r="D47" s="197">
        <v>0</v>
      </c>
      <c r="E47" s="197">
        <v>0</v>
      </c>
      <c r="F47" s="197">
        <v>16.690000000000001</v>
      </c>
      <c r="G47" s="197">
        <v>9.7799999999999994</v>
      </c>
      <c r="H47" s="197">
        <v>0</v>
      </c>
      <c r="I47" s="197">
        <v>19.5</v>
      </c>
      <c r="J47" s="197">
        <v>14.44</v>
      </c>
      <c r="K47" s="197">
        <v>8.4600000000000009</v>
      </c>
      <c r="L47" s="197">
        <v>0.32</v>
      </c>
      <c r="M47" s="197">
        <v>2.11</v>
      </c>
      <c r="N47" s="197">
        <v>0.83</v>
      </c>
      <c r="O47" s="197">
        <v>2.44</v>
      </c>
      <c r="P47" s="197">
        <v>0.64</v>
      </c>
      <c r="Q47" s="197">
        <v>0.15</v>
      </c>
      <c r="R47" s="197">
        <v>0.62</v>
      </c>
      <c r="S47" s="197">
        <v>0.38</v>
      </c>
      <c r="T47" s="197">
        <v>0</v>
      </c>
      <c r="U47" s="197">
        <v>2.11</v>
      </c>
      <c r="V47" s="197">
        <v>-54.58</v>
      </c>
      <c r="W47" s="197">
        <v>-30.99</v>
      </c>
      <c r="X47" s="197">
        <v>1.43</v>
      </c>
      <c r="Y47" s="197">
        <v>0</v>
      </c>
      <c r="Z47" s="197">
        <v>3.69</v>
      </c>
      <c r="AA47" s="197">
        <v>1.1200000000000001</v>
      </c>
      <c r="AB47" s="197">
        <v>0</v>
      </c>
      <c r="AC47" s="197">
        <v>2.65</v>
      </c>
      <c r="AD47" s="197">
        <v>12.46</v>
      </c>
      <c r="AE47" s="197">
        <v>0</v>
      </c>
      <c r="AF47" s="197">
        <v>0</v>
      </c>
      <c r="AG47" s="197">
        <v>74.97</v>
      </c>
      <c r="AH47" s="197">
        <v>0</v>
      </c>
      <c r="AI47" s="197">
        <v>18.39</v>
      </c>
      <c r="AJ47" s="197">
        <v>0</v>
      </c>
      <c r="AK47" s="197">
        <v>15.59</v>
      </c>
      <c r="AL47" s="197">
        <v>0</v>
      </c>
      <c r="AM47" s="197">
        <v>0</v>
      </c>
      <c r="AN47" s="197">
        <v>0</v>
      </c>
      <c r="AO47" s="197">
        <v>260.7</v>
      </c>
      <c r="AP47" s="197">
        <v>0</v>
      </c>
      <c r="AQ47" s="197">
        <v>0</v>
      </c>
      <c r="AR47" s="197">
        <v>0</v>
      </c>
      <c r="AS47" s="197">
        <v>2.38</v>
      </c>
      <c r="AT47" s="197">
        <v>2.65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17.52</v>
      </c>
      <c r="D48" s="197">
        <v>0</v>
      </c>
      <c r="E48" s="197">
        <v>0</v>
      </c>
      <c r="F48" s="197">
        <v>16.690000000000001</v>
      </c>
      <c r="G48" s="197">
        <v>9.7799999999999994</v>
      </c>
      <c r="H48" s="197">
        <v>0</v>
      </c>
      <c r="I48" s="197">
        <v>19.5</v>
      </c>
      <c r="J48" s="197">
        <v>14.44</v>
      </c>
      <c r="K48" s="197">
        <v>8.4600000000000009</v>
      </c>
      <c r="L48" s="197">
        <v>0.32</v>
      </c>
      <c r="M48" s="197">
        <v>2.11</v>
      </c>
      <c r="N48" s="197">
        <v>0.83</v>
      </c>
      <c r="O48" s="197">
        <v>2.44</v>
      </c>
      <c r="P48" s="197">
        <v>0.64</v>
      </c>
      <c r="Q48" s="197">
        <v>0.15</v>
      </c>
      <c r="R48" s="197">
        <v>0.62</v>
      </c>
      <c r="S48" s="197">
        <v>0.38</v>
      </c>
      <c r="T48" s="197">
        <v>0</v>
      </c>
      <c r="U48" s="197">
        <v>2.06</v>
      </c>
      <c r="V48" s="197">
        <v>-54.58</v>
      </c>
      <c r="W48" s="197">
        <v>-30.99</v>
      </c>
      <c r="X48" s="197">
        <v>1.43</v>
      </c>
      <c r="Y48" s="197">
        <v>0</v>
      </c>
      <c r="Z48" s="197">
        <v>3.69</v>
      </c>
      <c r="AA48" s="197">
        <v>1.1200000000000001</v>
      </c>
      <c r="AB48" s="197">
        <v>0</v>
      </c>
      <c r="AC48" s="197">
        <v>2.65</v>
      </c>
      <c r="AD48" s="197">
        <v>12.46</v>
      </c>
      <c r="AE48" s="197">
        <v>0</v>
      </c>
      <c r="AF48" s="197">
        <v>0</v>
      </c>
      <c r="AG48" s="197">
        <v>74.97</v>
      </c>
      <c r="AH48" s="197">
        <v>0</v>
      </c>
      <c r="AI48" s="197">
        <v>18.39</v>
      </c>
      <c r="AJ48" s="197">
        <v>0</v>
      </c>
      <c r="AK48" s="197">
        <v>15.59</v>
      </c>
      <c r="AL48" s="197">
        <v>0</v>
      </c>
      <c r="AM48" s="197">
        <v>0</v>
      </c>
      <c r="AN48" s="197">
        <v>0</v>
      </c>
      <c r="AO48" s="197">
        <v>260.7</v>
      </c>
      <c r="AP48" s="197">
        <v>0</v>
      </c>
      <c r="AQ48" s="197">
        <v>0</v>
      </c>
      <c r="AR48" s="197">
        <v>0</v>
      </c>
      <c r="AS48" s="197">
        <v>2.38</v>
      </c>
      <c r="AT48" s="197">
        <v>2.65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17.52</v>
      </c>
      <c r="D49" s="197">
        <v>0</v>
      </c>
      <c r="E49" s="197">
        <v>0</v>
      </c>
      <c r="F49" s="197">
        <v>16.690000000000001</v>
      </c>
      <c r="G49" s="197">
        <v>9.7799999999999994</v>
      </c>
      <c r="H49" s="197">
        <v>0</v>
      </c>
      <c r="I49" s="197">
        <v>19.5</v>
      </c>
      <c r="J49" s="197">
        <v>14.44</v>
      </c>
      <c r="K49" s="197">
        <v>8.4600000000000009</v>
      </c>
      <c r="L49" s="197">
        <v>0.32</v>
      </c>
      <c r="M49" s="197">
        <v>2.11</v>
      </c>
      <c r="N49" s="197">
        <v>0.83</v>
      </c>
      <c r="O49" s="197">
        <v>2.44</v>
      </c>
      <c r="P49" s="197">
        <v>0.64</v>
      </c>
      <c r="Q49" s="197">
        <v>0.15</v>
      </c>
      <c r="R49" s="197">
        <v>0.62</v>
      </c>
      <c r="S49" s="197">
        <v>0.38</v>
      </c>
      <c r="T49" s="197">
        <v>0</v>
      </c>
      <c r="U49" s="197">
        <v>2.06</v>
      </c>
      <c r="V49" s="197">
        <v>-54.58</v>
      </c>
      <c r="W49" s="197">
        <v>-30.99</v>
      </c>
      <c r="X49" s="197">
        <v>1.43</v>
      </c>
      <c r="Y49" s="197">
        <v>0</v>
      </c>
      <c r="Z49" s="197">
        <v>3.69</v>
      </c>
      <c r="AA49" s="197">
        <v>1.1200000000000001</v>
      </c>
      <c r="AB49" s="197">
        <v>0</v>
      </c>
      <c r="AC49" s="197">
        <v>2.65</v>
      </c>
      <c r="AD49" s="197">
        <v>12.46</v>
      </c>
      <c r="AE49" s="197">
        <v>0</v>
      </c>
      <c r="AF49" s="197">
        <v>0</v>
      </c>
      <c r="AG49" s="197">
        <v>74.97</v>
      </c>
      <c r="AH49" s="197">
        <v>0</v>
      </c>
      <c r="AI49" s="197">
        <v>18.39</v>
      </c>
      <c r="AJ49" s="197">
        <v>0</v>
      </c>
      <c r="AK49" s="197">
        <v>15.59</v>
      </c>
      <c r="AL49" s="197">
        <v>0</v>
      </c>
      <c r="AM49" s="197">
        <v>0</v>
      </c>
      <c r="AN49" s="197">
        <v>0</v>
      </c>
      <c r="AO49" s="197">
        <v>260.7</v>
      </c>
      <c r="AP49" s="197">
        <v>0</v>
      </c>
      <c r="AQ49" s="197">
        <v>0</v>
      </c>
      <c r="AR49" s="197">
        <v>0</v>
      </c>
      <c r="AS49" s="197">
        <v>2.38</v>
      </c>
      <c r="AT49" s="197">
        <v>2.65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17.52</v>
      </c>
      <c r="D50" s="197">
        <v>0</v>
      </c>
      <c r="E50" s="197">
        <v>0</v>
      </c>
      <c r="F50" s="197">
        <v>16.690000000000001</v>
      </c>
      <c r="G50" s="197">
        <v>9.7799999999999994</v>
      </c>
      <c r="H50" s="197">
        <v>0</v>
      </c>
      <c r="I50" s="197">
        <v>19.5</v>
      </c>
      <c r="J50" s="197">
        <v>14.44</v>
      </c>
      <c r="K50" s="197">
        <v>8.4600000000000009</v>
      </c>
      <c r="L50" s="197">
        <v>0.32</v>
      </c>
      <c r="M50" s="197">
        <v>2.11</v>
      </c>
      <c r="N50" s="197">
        <v>0.83</v>
      </c>
      <c r="O50" s="197">
        <v>2.44</v>
      </c>
      <c r="P50" s="197">
        <v>0.64</v>
      </c>
      <c r="Q50" s="197">
        <v>0.15</v>
      </c>
      <c r="R50" s="197">
        <v>0.62</v>
      </c>
      <c r="S50" s="197">
        <v>0.38</v>
      </c>
      <c r="T50" s="197">
        <v>0</v>
      </c>
      <c r="U50" s="197">
        <v>2.06</v>
      </c>
      <c r="V50" s="197">
        <v>-54.58</v>
      </c>
      <c r="W50" s="197">
        <v>-30.99</v>
      </c>
      <c r="X50" s="197">
        <v>1.43</v>
      </c>
      <c r="Y50" s="197">
        <v>0</v>
      </c>
      <c r="Z50" s="197">
        <v>3.69</v>
      </c>
      <c r="AA50" s="197">
        <v>1.1200000000000001</v>
      </c>
      <c r="AB50" s="197">
        <v>0</v>
      </c>
      <c r="AC50" s="197">
        <v>2.65</v>
      </c>
      <c r="AD50" s="197">
        <v>12.46</v>
      </c>
      <c r="AE50" s="197">
        <v>0</v>
      </c>
      <c r="AF50" s="197">
        <v>0</v>
      </c>
      <c r="AG50" s="197">
        <v>74.97</v>
      </c>
      <c r="AH50" s="197">
        <v>0</v>
      </c>
      <c r="AI50" s="197">
        <v>18.39</v>
      </c>
      <c r="AJ50" s="197">
        <v>0</v>
      </c>
      <c r="AK50" s="197">
        <v>15.59</v>
      </c>
      <c r="AL50" s="197">
        <v>0</v>
      </c>
      <c r="AM50" s="197">
        <v>0</v>
      </c>
      <c r="AN50" s="197">
        <v>0</v>
      </c>
      <c r="AO50" s="197">
        <v>260.7</v>
      </c>
      <c r="AP50" s="197">
        <v>0</v>
      </c>
      <c r="AQ50" s="197">
        <v>0</v>
      </c>
      <c r="AR50" s="197">
        <v>0</v>
      </c>
      <c r="AS50" s="197">
        <v>2.38</v>
      </c>
      <c r="AT50" s="197">
        <v>2.65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17.059999999999999</v>
      </c>
      <c r="D51" s="197">
        <v>0</v>
      </c>
      <c r="E51" s="197">
        <v>0</v>
      </c>
      <c r="F51" s="197">
        <v>16.22</v>
      </c>
      <c r="G51" s="197">
        <v>9.7799999999999994</v>
      </c>
      <c r="H51" s="197">
        <v>0</v>
      </c>
      <c r="I51" s="197">
        <v>19.5</v>
      </c>
      <c r="J51" s="197">
        <v>14.44</v>
      </c>
      <c r="K51" s="197">
        <v>14.49</v>
      </c>
      <c r="L51" s="197">
        <v>0.32</v>
      </c>
      <c r="M51" s="197">
        <v>2.11</v>
      </c>
      <c r="N51" s="197">
        <v>0.83</v>
      </c>
      <c r="O51" s="197">
        <v>2.44</v>
      </c>
      <c r="P51" s="197">
        <v>0.64</v>
      </c>
      <c r="Q51" s="197">
        <v>0.15</v>
      </c>
      <c r="R51" s="197">
        <v>0.95</v>
      </c>
      <c r="S51" s="197">
        <v>0.38</v>
      </c>
      <c r="T51" s="197">
        <v>0</v>
      </c>
      <c r="U51" s="197">
        <v>2.06</v>
      </c>
      <c r="V51" s="197">
        <v>-49.7</v>
      </c>
      <c r="W51" s="197">
        <v>-24.34</v>
      </c>
      <c r="X51" s="197">
        <v>1.43</v>
      </c>
      <c r="Y51" s="197">
        <v>0</v>
      </c>
      <c r="Z51" s="197">
        <v>3.22</v>
      </c>
      <c r="AA51" s="197">
        <v>0.96</v>
      </c>
      <c r="AB51" s="197">
        <v>0</v>
      </c>
      <c r="AC51" s="197">
        <v>3.18</v>
      </c>
      <c r="AD51" s="197">
        <v>12.46</v>
      </c>
      <c r="AE51" s="197">
        <v>0</v>
      </c>
      <c r="AF51" s="197">
        <v>0</v>
      </c>
      <c r="AG51" s="197">
        <v>74.97</v>
      </c>
      <c r="AH51" s="197">
        <v>0</v>
      </c>
      <c r="AI51" s="197">
        <v>18.39</v>
      </c>
      <c r="AJ51" s="197">
        <v>0</v>
      </c>
      <c r="AK51" s="197">
        <v>15.59</v>
      </c>
      <c r="AL51" s="197">
        <v>0</v>
      </c>
      <c r="AM51" s="197">
        <v>0</v>
      </c>
      <c r="AN51" s="197">
        <v>0</v>
      </c>
      <c r="AO51" s="197">
        <v>260.7</v>
      </c>
      <c r="AP51" s="197">
        <v>0</v>
      </c>
      <c r="AQ51" s="197">
        <v>0</v>
      </c>
      <c r="AR51" s="197">
        <v>0</v>
      </c>
      <c r="AS51" s="197">
        <v>2.38</v>
      </c>
      <c r="AT51" s="197">
        <v>2.65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17.059999999999999</v>
      </c>
      <c r="D52" s="197">
        <v>0</v>
      </c>
      <c r="E52" s="197">
        <v>0</v>
      </c>
      <c r="F52" s="197">
        <v>16.22</v>
      </c>
      <c r="G52" s="197">
        <v>9.7799999999999994</v>
      </c>
      <c r="H52" s="197">
        <v>0</v>
      </c>
      <c r="I52" s="197">
        <v>19.5</v>
      </c>
      <c r="J52" s="197">
        <v>14.44</v>
      </c>
      <c r="K52" s="197">
        <v>8.4600000000000009</v>
      </c>
      <c r="L52" s="197">
        <v>0.32</v>
      </c>
      <c r="M52" s="197">
        <v>2.11</v>
      </c>
      <c r="N52" s="197">
        <v>0.83</v>
      </c>
      <c r="O52" s="197">
        <v>2.44</v>
      </c>
      <c r="P52" s="197">
        <v>0.64</v>
      </c>
      <c r="Q52" s="197">
        <v>0.15</v>
      </c>
      <c r="R52" s="197">
        <v>0.62</v>
      </c>
      <c r="S52" s="197">
        <v>0.38</v>
      </c>
      <c r="T52" s="197">
        <v>0</v>
      </c>
      <c r="U52" s="197">
        <v>2.06</v>
      </c>
      <c r="V52" s="197">
        <v>-49.7</v>
      </c>
      <c r="W52" s="197">
        <v>-24.34</v>
      </c>
      <c r="X52" s="197">
        <v>1.43</v>
      </c>
      <c r="Y52" s="197">
        <v>0</v>
      </c>
      <c r="Z52" s="197">
        <v>3.18</v>
      </c>
      <c r="AA52" s="197">
        <v>0.96</v>
      </c>
      <c r="AB52" s="197">
        <v>0</v>
      </c>
      <c r="AC52" s="197">
        <v>3.18</v>
      </c>
      <c r="AD52" s="197">
        <v>12.46</v>
      </c>
      <c r="AE52" s="197">
        <v>0</v>
      </c>
      <c r="AF52" s="197">
        <v>0</v>
      </c>
      <c r="AG52" s="197">
        <v>74.97</v>
      </c>
      <c r="AH52" s="197">
        <v>0</v>
      </c>
      <c r="AI52" s="197">
        <v>18.39</v>
      </c>
      <c r="AJ52" s="197">
        <v>0</v>
      </c>
      <c r="AK52" s="197">
        <v>15.59</v>
      </c>
      <c r="AL52" s="197">
        <v>0</v>
      </c>
      <c r="AM52" s="197">
        <v>0</v>
      </c>
      <c r="AN52" s="197">
        <v>0</v>
      </c>
      <c r="AO52" s="197">
        <v>260.7</v>
      </c>
      <c r="AP52" s="197">
        <v>0</v>
      </c>
      <c r="AQ52" s="197">
        <v>0</v>
      </c>
      <c r="AR52" s="197">
        <v>0</v>
      </c>
      <c r="AS52" s="197">
        <v>2.38</v>
      </c>
      <c r="AT52" s="197">
        <v>2.65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17.059999999999999</v>
      </c>
      <c r="D53" s="197">
        <v>0</v>
      </c>
      <c r="E53" s="197">
        <v>0</v>
      </c>
      <c r="F53" s="197">
        <v>16.22</v>
      </c>
      <c r="G53" s="197">
        <v>9.7799999999999994</v>
      </c>
      <c r="H53" s="197">
        <v>0</v>
      </c>
      <c r="I53" s="197">
        <v>19.5</v>
      </c>
      <c r="J53" s="197">
        <v>14.44</v>
      </c>
      <c r="K53" s="197">
        <v>8.4600000000000009</v>
      </c>
      <c r="L53" s="197">
        <v>0.32</v>
      </c>
      <c r="M53" s="197">
        <v>2.11</v>
      </c>
      <c r="N53" s="197">
        <v>0.83</v>
      </c>
      <c r="O53" s="197">
        <v>2.44</v>
      </c>
      <c r="P53" s="197">
        <v>0.64</v>
      </c>
      <c r="Q53" s="197">
        <v>0.15</v>
      </c>
      <c r="R53" s="197">
        <v>0.62</v>
      </c>
      <c r="S53" s="197">
        <v>0.38</v>
      </c>
      <c r="T53" s="197">
        <v>0</v>
      </c>
      <c r="U53" s="197">
        <v>2.06</v>
      </c>
      <c r="V53" s="197">
        <v>-49.7</v>
      </c>
      <c r="W53" s="197">
        <v>-24.34</v>
      </c>
      <c r="X53" s="197">
        <v>1.43</v>
      </c>
      <c r="Y53" s="197">
        <v>0</v>
      </c>
      <c r="Z53" s="197">
        <v>3.18</v>
      </c>
      <c r="AA53" s="197">
        <v>0.96</v>
      </c>
      <c r="AB53" s="197">
        <v>0</v>
      </c>
      <c r="AC53" s="197">
        <v>3.18</v>
      </c>
      <c r="AD53" s="197">
        <v>12.46</v>
      </c>
      <c r="AE53" s="197">
        <v>0</v>
      </c>
      <c r="AF53" s="197">
        <v>0</v>
      </c>
      <c r="AG53" s="197">
        <v>74.97</v>
      </c>
      <c r="AH53" s="197">
        <v>0</v>
      </c>
      <c r="AI53" s="197">
        <v>18.39</v>
      </c>
      <c r="AJ53" s="197">
        <v>0</v>
      </c>
      <c r="AK53" s="197">
        <v>15.59</v>
      </c>
      <c r="AL53" s="197">
        <v>0</v>
      </c>
      <c r="AM53" s="197">
        <v>0</v>
      </c>
      <c r="AN53" s="197">
        <v>0</v>
      </c>
      <c r="AO53" s="197">
        <v>260.7</v>
      </c>
      <c r="AP53" s="197">
        <v>0</v>
      </c>
      <c r="AQ53" s="197">
        <v>0</v>
      </c>
      <c r="AR53" s="197">
        <v>0</v>
      </c>
      <c r="AS53" s="197">
        <v>2.38</v>
      </c>
      <c r="AT53" s="197">
        <v>2.65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17.059999999999999</v>
      </c>
      <c r="D54" s="197">
        <v>0</v>
      </c>
      <c r="E54" s="197">
        <v>0</v>
      </c>
      <c r="F54" s="197">
        <v>16.22</v>
      </c>
      <c r="G54" s="197">
        <v>9.7799999999999994</v>
      </c>
      <c r="H54" s="197">
        <v>0</v>
      </c>
      <c r="I54" s="197">
        <v>19.5</v>
      </c>
      <c r="J54" s="197">
        <v>14.44</v>
      </c>
      <c r="K54" s="197">
        <v>8.4600000000000009</v>
      </c>
      <c r="L54" s="197">
        <v>0.32</v>
      </c>
      <c r="M54" s="197">
        <v>2.11</v>
      </c>
      <c r="N54" s="197">
        <v>0.83</v>
      </c>
      <c r="O54" s="197">
        <v>2.44</v>
      </c>
      <c r="P54" s="197">
        <v>0.64</v>
      </c>
      <c r="Q54" s="197">
        <v>0.15</v>
      </c>
      <c r="R54" s="197">
        <v>0.62</v>
      </c>
      <c r="S54" s="197">
        <v>0.38</v>
      </c>
      <c r="T54" s="197">
        <v>0</v>
      </c>
      <c r="U54" s="197">
        <v>2.06</v>
      </c>
      <c r="V54" s="197">
        <v>-49.7</v>
      </c>
      <c r="W54" s="197">
        <v>-24.34</v>
      </c>
      <c r="X54" s="197">
        <v>1.43</v>
      </c>
      <c r="Y54" s="197">
        <v>0</v>
      </c>
      <c r="Z54" s="197">
        <v>3.18</v>
      </c>
      <c r="AA54" s="197">
        <v>0.96</v>
      </c>
      <c r="AB54" s="197">
        <v>0</v>
      </c>
      <c r="AC54" s="197">
        <v>3.18</v>
      </c>
      <c r="AD54" s="197">
        <v>12.46</v>
      </c>
      <c r="AE54" s="197">
        <v>0</v>
      </c>
      <c r="AF54" s="197">
        <v>0</v>
      </c>
      <c r="AG54" s="197">
        <v>74.97</v>
      </c>
      <c r="AH54" s="197">
        <v>0</v>
      </c>
      <c r="AI54" s="197">
        <v>18.39</v>
      </c>
      <c r="AJ54" s="197">
        <v>0</v>
      </c>
      <c r="AK54" s="197">
        <v>15.59</v>
      </c>
      <c r="AL54" s="197">
        <v>0</v>
      </c>
      <c r="AM54" s="197">
        <v>0</v>
      </c>
      <c r="AN54" s="197">
        <v>0</v>
      </c>
      <c r="AO54" s="197">
        <v>260.7</v>
      </c>
      <c r="AP54" s="197">
        <v>0</v>
      </c>
      <c r="AQ54" s="197">
        <v>0</v>
      </c>
      <c r="AR54" s="197">
        <v>0</v>
      </c>
      <c r="AS54" s="197">
        <v>2.38</v>
      </c>
      <c r="AT54" s="197">
        <v>2.65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17.059999999999999</v>
      </c>
      <c r="D55" s="197">
        <v>0</v>
      </c>
      <c r="E55" s="197">
        <v>0</v>
      </c>
      <c r="F55" s="197">
        <v>15.98</v>
      </c>
      <c r="G55" s="197">
        <v>9.7799999999999994</v>
      </c>
      <c r="H55" s="197">
        <v>0</v>
      </c>
      <c r="I55" s="197">
        <v>19.5</v>
      </c>
      <c r="J55" s="197">
        <v>14.44</v>
      </c>
      <c r="K55" s="197">
        <v>0</v>
      </c>
      <c r="L55" s="197">
        <v>0.32</v>
      </c>
      <c r="M55" s="197">
        <v>2.11</v>
      </c>
      <c r="N55" s="197">
        <v>0.83</v>
      </c>
      <c r="O55" s="197">
        <v>2.44</v>
      </c>
      <c r="P55" s="197">
        <v>0.64</v>
      </c>
      <c r="Q55" s="197">
        <v>0.15</v>
      </c>
      <c r="R55" s="197">
        <v>0</v>
      </c>
      <c r="S55" s="197">
        <v>0.38</v>
      </c>
      <c r="T55" s="197">
        <v>0</v>
      </c>
      <c r="U55" s="197">
        <v>2.06</v>
      </c>
      <c r="V55" s="197">
        <v>-54.58</v>
      </c>
      <c r="W55" s="197">
        <v>-24.34</v>
      </c>
      <c r="X55" s="197">
        <v>1.43</v>
      </c>
      <c r="Y55" s="197">
        <v>0</v>
      </c>
      <c r="Z55" s="197">
        <v>3.69</v>
      </c>
      <c r="AA55" s="197">
        <v>1.1200000000000001</v>
      </c>
      <c r="AB55" s="197">
        <v>0</v>
      </c>
      <c r="AC55" s="197">
        <v>3.18</v>
      </c>
      <c r="AD55" s="197">
        <v>12.46</v>
      </c>
      <c r="AE55" s="197">
        <v>0</v>
      </c>
      <c r="AF55" s="197">
        <v>0</v>
      </c>
      <c r="AG55" s="197">
        <v>74.97</v>
      </c>
      <c r="AH55" s="197">
        <v>0</v>
      </c>
      <c r="AI55" s="197">
        <v>18.39</v>
      </c>
      <c r="AJ55" s="197">
        <v>0</v>
      </c>
      <c r="AK55" s="197">
        <v>15.59</v>
      </c>
      <c r="AL55" s="197">
        <v>0</v>
      </c>
      <c r="AM55" s="197">
        <v>0</v>
      </c>
      <c r="AN55" s="197">
        <v>0</v>
      </c>
      <c r="AO55" s="197">
        <v>260.7</v>
      </c>
      <c r="AP55" s="197">
        <v>0</v>
      </c>
      <c r="AQ55" s="197">
        <v>0</v>
      </c>
      <c r="AR55" s="197">
        <v>0</v>
      </c>
      <c r="AS55" s="197">
        <v>2.38</v>
      </c>
      <c r="AT55" s="197">
        <v>2.65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17.059999999999999</v>
      </c>
      <c r="D56" s="197">
        <v>0</v>
      </c>
      <c r="E56" s="197">
        <v>0</v>
      </c>
      <c r="F56" s="197">
        <v>15.98</v>
      </c>
      <c r="G56" s="197">
        <v>9.7799999999999994</v>
      </c>
      <c r="H56" s="197">
        <v>0</v>
      </c>
      <c r="I56" s="197">
        <v>19.5</v>
      </c>
      <c r="J56" s="197">
        <v>14.44</v>
      </c>
      <c r="K56" s="197">
        <v>8.4600000000000009</v>
      </c>
      <c r="L56" s="197">
        <v>0.32</v>
      </c>
      <c r="M56" s="197">
        <v>2.11</v>
      </c>
      <c r="N56" s="197">
        <v>0.83</v>
      </c>
      <c r="O56" s="197">
        <v>2.44</v>
      </c>
      <c r="P56" s="197">
        <v>0.64</v>
      </c>
      <c r="Q56" s="197">
        <v>0.15</v>
      </c>
      <c r="R56" s="197">
        <v>0.62</v>
      </c>
      <c r="S56" s="197">
        <v>0.38</v>
      </c>
      <c r="T56" s="197">
        <v>0</v>
      </c>
      <c r="U56" s="197">
        <v>2.06</v>
      </c>
      <c r="V56" s="197">
        <v>-54.58</v>
      </c>
      <c r="W56" s="197">
        <v>-24.34</v>
      </c>
      <c r="X56" s="197">
        <v>1.43</v>
      </c>
      <c r="Y56" s="197">
        <v>0</v>
      </c>
      <c r="Z56" s="197">
        <v>3.69</v>
      </c>
      <c r="AA56" s="197">
        <v>1.1200000000000001</v>
      </c>
      <c r="AB56" s="197">
        <v>0</v>
      </c>
      <c r="AC56" s="197">
        <v>3.18</v>
      </c>
      <c r="AD56" s="197">
        <v>12.46</v>
      </c>
      <c r="AE56" s="197">
        <v>0</v>
      </c>
      <c r="AF56" s="197">
        <v>0</v>
      </c>
      <c r="AG56" s="197">
        <v>74.97</v>
      </c>
      <c r="AH56" s="197">
        <v>0</v>
      </c>
      <c r="AI56" s="197">
        <v>18.39</v>
      </c>
      <c r="AJ56" s="197">
        <v>0</v>
      </c>
      <c r="AK56" s="197">
        <v>15.59</v>
      </c>
      <c r="AL56" s="197">
        <v>0</v>
      </c>
      <c r="AM56" s="197">
        <v>0</v>
      </c>
      <c r="AN56" s="197">
        <v>0</v>
      </c>
      <c r="AO56" s="197">
        <v>260.7</v>
      </c>
      <c r="AP56" s="197">
        <v>0</v>
      </c>
      <c r="AQ56" s="197">
        <v>0</v>
      </c>
      <c r="AR56" s="197">
        <v>0</v>
      </c>
      <c r="AS56" s="197">
        <v>2.38</v>
      </c>
      <c r="AT56" s="197">
        <v>2.65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17.059999999999999</v>
      </c>
      <c r="D57" s="197">
        <v>0</v>
      </c>
      <c r="E57" s="197">
        <v>0</v>
      </c>
      <c r="F57" s="197">
        <v>15.98</v>
      </c>
      <c r="G57" s="197">
        <v>9.7799999999999994</v>
      </c>
      <c r="H57" s="197">
        <v>0</v>
      </c>
      <c r="I57" s="197">
        <v>19.5</v>
      </c>
      <c r="J57" s="197">
        <v>14.44</v>
      </c>
      <c r="K57" s="197">
        <v>8.4600000000000009</v>
      </c>
      <c r="L57" s="197">
        <v>0.32</v>
      </c>
      <c r="M57" s="197">
        <v>2.11</v>
      </c>
      <c r="N57" s="197">
        <v>0.83</v>
      </c>
      <c r="O57" s="197">
        <v>2.44</v>
      </c>
      <c r="P57" s="197">
        <v>0.64</v>
      </c>
      <c r="Q57" s="197">
        <v>0.15</v>
      </c>
      <c r="R57" s="197">
        <v>0.62</v>
      </c>
      <c r="S57" s="197">
        <v>0.38</v>
      </c>
      <c r="T57" s="197">
        <v>0</v>
      </c>
      <c r="U57" s="197">
        <v>2.06</v>
      </c>
      <c r="V57" s="197">
        <v>-54.58</v>
      </c>
      <c r="W57" s="197">
        <v>-24.34</v>
      </c>
      <c r="X57" s="197">
        <v>1.43</v>
      </c>
      <c r="Y57" s="197">
        <v>0</v>
      </c>
      <c r="Z57" s="197">
        <v>3.69</v>
      </c>
      <c r="AA57" s="197">
        <v>1.1200000000000001</v>
      </c>
      <c r="AB57" s="197">
        <v>0</v>
      </c>
      <c r="AC57" s="197">
        <v>3.18</v>
      </c>
      <c r="AD57" s="197">
        <v>12.46</v>
      </c>
      <c r="AE57" s="197">
        <v>0</v>
      </c>
      <c r="AF57" s="197">
        <v>0</v>
      </c>
      <c r="AG57" s="197">
        <v>74.97</v>
      </c>
      <c r="AH57" s="197">
        <v>0</v>
      </c>
      <c r="AI57" s="197">
        <v>18.39</v>
      </c>
      <c r="AJ57" s="197">
        <v>0</v>
      </c>
      <c r="AK57" s="197">
        <v>15.59</v>
      </c>
      <c r="AL57" s="197">
        <v>0</v>
      </c>
      <c r="AM57" s="197">
        <v>0</v>
      </c>
      <c r="AN57" s="197">
        <v>0</v>
      </c>
      <c r="AO57" s="197">
        <v>260.7</v>
      </c>
      <c r="AP57" s="197">
        <v>0</v>
      </c>
      <c r="AQ57" s="197">
        <v>0</v>
      </c>
      <c r="AR57" s="197">
        <v>0</v>
      </c>
      <c r="AS57" s="197">
        <v>2.38</v>
      </c>
      <c r="AT57" s="197">
        <v>2.65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17.059999999999999</v>
      </c>
      <c r="D58" s="197">
        <v>0</v>
      </c>
      <c r="E58" s="197">
        <v>0</v>
      </c>
      <c r="F58" s="197">
        <v>15.98</v>
      </c>
      <c r="G58" s="197">
        <v>9.7799999999999994</v>
      </c>
      <c r="H58" s="197">
        <v>0</v>
      </c>
      <c r="I58" s="197">
        <v>19.5</v>
      </c>
      <c r="J58" s="197">
        <v>14.44</v>
      </c>
      <c r="K58" s="197">
        <v>8.4600000000000009</v>
      </c>
      <c r="L58" s="197">
        <v>0.32</v>
      </c>
      <c r="M58" s="197">
        <v>2.11</v>
      </c>
      <c r="N58" s="197">
        <v>0.83</v>
      </c>
      <c r="O58" s="197">
        <v>2.44</v>
      </c>
      <c r="P58" s="197">
        <v>0.64</v>
      </c>
      <c r="Q58" s="197">
        <v>0.15</v>
      </c>
      <c r="R58" s="197">
        <v>0.62</v>
      </c>
      <c r="S58" s="197">
        <v>0.38</v>
      </c>
      <c r="T58" s="197">
        <v>0</v>
      </c>
      <c r="U58" s="197">
        <v>2.06</v>
      </c>
      <c r="V58" s="197">
        <v>-54.58</v>
      </c>
      <c r="W58" s="197">
        <v>-24.34</v>
      </c>
      <c r="X58" s="197">
        <v>1.43</v>
      </c>
      <c r="Y58" s="197">
        <v>0</v>
      </c>
      <c r="Z58" s="197">
        <v>3.69</v>
      </c>
      <c r="AA58" s="197">
        <v>1.1200000000000001</v>
      </c>
      <c r="AB58" s="197">
        <v>0</v>
      </c>
      <c r="AC58" s="197">
        <v>3.99</v>
      </c>
      <c r="AD58" s="197">
        <v>12.46</v>
      </c>
      <c r="AE58" s="197">
        <v>0</v>
      </c>
      <c r="AF58" s="197">
        <v>0</v>
      </c>
      <c r="AG58" s="197">
        <v>74.97</v>
      </c>
      <c r="AH58" s="197">
        <v>0</v>
      </c>
      <c r="AI58" s="197">
        <v>18.39</v>
      </c>
      <c r="AJ58" s="197">
        <v>0</v>
      </c>
      <c r="AK58" s="197">
        <v>15.59</v>
      </c>
      <c r="AL58" s="197">
        <v>0</v>
      </c>
      <c r="AM58" s="197">
        <v>0</v>
      </c>
      <c r="AN58" s="197">
        <v>0</v>
      </c>
      <c r="AO58" s="197">
        <v>260.7</v>
      </c>
      <c r="AP58" s="197">
        <v>0</v>
      </c>
      <c r="AQ58" s="197">
        <v>0</v>
      </c>
      <c r="AR58" s="197">
        <v>0</v>
      </c>
      <c r="AS58" s="197">
        <v>2.38</v>
      </c>
      <c r="AT58" s="197">
        <v>2.65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16.600000000000001</v>
      </c>
      <c r="D59" s="197">
        <v>0</v>
      </c>
      <c r="E59" s="197">
        <v>0</v>
      </c>
      <c r="F59" s="197">
        <v>15.98</v>
      </c>
      <c r="G59" s="197">
        <v>9.7799999999999994</v>
      </c>
      <c r="H59" s="197">
        <v>0</v>
      </c>
      <c r="I59" s="197">
        <v>19.5</v>
      </c>
      <c r="J59" s="197">
        <v>14.44</v>
      </c>
      <c r="K59" s="197">
        <v>8.4600000000000009</v>
      </c>
      <c r="L59" s="197">
        <v>0.32</v>
      </c>
      <c r="M59" s="197">
        <v>2.11</v>
      </c>
      <c r="N59" s="197">
        <v>0.83</v>
      </c>
      <c r="O59" s="197">
        <v>2.44</v>
      </c>
      <c r="P59" s="197">
        <v>0.64</v>
      </c>
      <c r="Q59" s="197">
        <v>0.15</v>
      </c>
      <c r="R59" s="197">
        <v>0.62</v>
      </c>
      <c r="S59" s="197">
        <v>0.38</v>
      </c>
      <c r="T59" s="197">
        <v>0</v>
      </c>
      <c r="U59" s="197">
        <v>2.06</v>
      </c>
      <c r="V59" s="197">
        <v>-4.58</v>
      </c>
      <c r="W59" s="197">
        <v>0.66</v>
      </c>
      <c r="X59" s="197">
        <v>1.43</v>
      </c>
      <c r="Y59" s="197">
        <v>0</v>
      </c>
      <c r="Z59" s="197">
        <v>3.69</v>
      </c>
      <c r="AA59" s="197">
        <v>1.1200000000000001</v>
      </c>
      <c r="AB59" s="197">
        <v>0</v>
      </c>
      <c r="AC59" s="197">
        <v>3.99</v>
      </c>
      <c r="AD59" s="197">
        <v>12.46</v>
      </c>
      <c r="AE59" s="197">
        <v>0</v>
      </c>
      <c r="AF59" s="197">
        <v>0</v>
      </c>
      <c r="AG59" s="197">
        <v>74.97</v>
      </c>
      <c r="AH59" s="197">
        <v>0</v>
      </c>
      <c r="AI59" s="197">
        <v>18.39</v>
      </c>
      <c r="AJ59" s="197">
        <v>0</v>
      </c>
      <c r="AK59" s="197">
        <v>15.59</v>
      </c>
      <c r="AL59" s="197">
        <v>0</v>
      </c>
      <c r="AM59" s="197">
        <v>0</v>
      </c>
      <c r="AN59" s="197">
        <v>0</v>
      </c>
      <c r="AO59" s="197">
        <v>260.7</v>
      </c>
      <c r="AP59" s="197">
        <v>0</v>
      </c>
      <c r="AQ59" s="197">
        <v>0</v>
      </c>
      <c r="AR59" s="197">
        <v>0</v>
      </c>
      <c r="AS59" s="197">
        <v>2.38</v>
      </c>
      <c r="AT59" s="197">
        <v>2.65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16.600000000000001</v>
      </c>
      <c r="D60" s="197">
        <v>0</v>
      </c>
      <c r="E60" s="197">
        <v>0</v>
      </c>
      <c r="F60" s="197">
        <v>15.98</v>
      </c>
      <c r="G60" s="197">
        <v>9.7799999999999994</v>
      </c>
      <c r="H60" s="197">
        <v>0</v>
      </c>
      <c r="I60" s="197">
        <v>19.5</v>
      </c>
      <c r="J60" s="197">
        <v>14.44</v>
      </c>
      <c r="K60" s="197">
        <v>8.4600000000000009</v>
      </c>
      <c r="L60" s="197">
        <v>0.32</v>
      </c>
      <c r="M60" s="197">
        <v>2.11</v>
      </c>
      <c r="N60" s="197">
        <v>0.83</v>
      </c>
      <c r="O60" s="197">
        <v>2.44</v>
      </c>
      <c r="P60" s="197">
        <v>0.64</v>
      </c>
      <c r="Q60" s="197">
        <v>0.15</v>
      </c>
      <c r="R60" s="197">
        <v>0.62</v>
      </c>
      <c r="S60" s="197">
        <v>0.38</v>
      </c>
      <c r="T60" s="197">
        <v>0</v>
      </c>
      <c r="U60" s="197">
        <v>2.06</v>
      </c>
      <c r="V60" s="197">
        <v>-4.58</v>
      </c>
      <c r="W60" s="197">
        <v>-4.12</v>
      </c>
      <c r="X60" s="197">
        <v>1.43</v>
      </c>
      <c r="Y60" s="197">
        <v>0</v>
      </c>
      <c r="Z60" s="197">
        <v>3.69</v>
      </c>
      <c r="AA60" s="197">
        <v>1.1200000000000001</v>
      </c>
      <c r="AB60" s="197">
        <v>0</v>
      </c>
      <c r="AC60" s="197">
        <v>3.99</v>
      </c>
      <c r="AD60" s="197">
        <v>12.46</v>
      </c>
      <c r="AE60" s="197">
        <v>0</v>
      </c>
      <c r="AF60" s="197">
        <v>0</v>
      </c>
      <c r="AG60" s="197">
        <v>74.97</v>
      </c>
      <c r="AH60" s="197">
        <v>0</v>
      </c>
      <c r="AI60" s="197">
        <v>18.39</v>
      </c>
      <c r="AJ60" s="197">
        <v>0</v>
      </c>
      <c r="AK60" s="197">
        <v>15.59</v>
      </c>
      <c r="AL60" s="197">
        <v>0</v>
      </c>
      <c r="AM60" s="197">
        <v>0</v>
      </c>
      <c r="AN60" s="197">
        <v>0</v>
      </c>
      <c r="AO60" s="197">
        <v>260.7</v>
      </c>
      <c r="AP60" s="197">
        <v>0</v>
      </c>
      <c r="AQ60" s="197">
        <v>0</v>
      </c>
      <c r="AR60" s="197">
        <v>0</v>
      </c>
      <c r="AS60" s="197">
        <v>2.38</v>
      </c>
      <c r="AT60" s="197">
        <v>2.65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16.600000000000001</v>
      </c>
      <c r="D61" s="197">
        <v>0</v>
      </c>
      <c r="E61" s="197">
        <v>0</v>
      </c>
      <c r="F61" s="197">
        <v>15.98</v>
      </c>
      <c r="G61" s="197">
        <v>9.7799999999999994</v>
      </c>
      <c r="H61" s="197">
        <v>0</v>
      </c>
      <c r="I61" s="197">
        <v>11.55</v>
      </c>
      <c r="J61" s="197">
        <v>23.11</v>
      </c>
      <c r="K61" s="197">
        <v>8.4600000000000009</v>
      </c>
      <c r="L61" s="197">
        <v>0.32</v>
      </c>
      <c r="M61" s="197">
        <v>2.11</v>
      </c>
      <c r="N61" s="197">
        <v>0.83</v>
      </c>
      <c r="O61" s="197">
        <v>2.44</v>
      </c>
      <c r="P61" s="197">
        <v>0.64</v>
      </c>
      <c r="Q61" s="197">
        <v>0.15</v>
      </c>
      <c r="R61" s="197">
        <v>0.62</v>
      </c>
      <c r="S61" s="197">
        <v>0.38</v>
      </c>
      <c r="T61" s="197">
        <v>0</v>
      </c>
      <c r="U61" s="197">
        <v>2.06</v>
      </c>
      <c r="V61" s="197">
        <v>-4.58</v>
      </c>
      <c r="W61" s="197">
        <v>0.66</v>
      </c>
      <c r="X61" s="197">
        <v>1.43</v>
      </c>
      <c r="Y61" s="197">
        <v>0</v>
      </c>
      <c r="Z61" s="197">
        <v>3.69</v>
      </c>
      <c r="AA61" s="197">
        <v>1.1200000000000001</v>
      </c>
      <c r="AB61" s="197">
        <v>0</v>
      </c>
      <c r="AC61" s="197">
        <v>3.99</v>
      </c>
      <c r="AD61" s="197">
        <v>12.46</v>
      </c>
      <c r="AE61" s="197">
        <v>0</v>
      </c>
      <c r="AF61" s="197">
        <v>0</v>
      </c>
      <c r="AG61" s="197">
        <v>74.97</v>
      </c>
      <c r="AH61" s="197">
        <v>0</v>
      </c>
      <c r="AI61" s="197">
        <v>18.39</v>
      </c>
      <c r="AJ61" s="197">
        <v>0</v>
      </c>
      <c r="AK61" s="197">
        <v>15.59</v>
      </c>
      <c r="AL61" s="197">
        <v>0</v>
      </c>
      <c r="AM61" s="197">
        <v>0</v>
      </c>
      <c r="AN61" s="197">
        <v>0</v>
      </c>
      <c r="AO61" s="197">
        <v>260.7</v>
      </c>
      <c r="AP61" s="197">
        <v>0</v>
      </c>
      <c r="AQ61" s="197">
        <v>0</v>
      </c>
      <c r="AR61" s="197">
        <v>0</v>
      </c>
      <c r="AS61" s="197">
        <v>2.38</v>
      </c>
      <c r="AT61" s="197">
        <v>1.92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16.600000000000001</v>
      </c>
      <c r="D62" s="197">
        <v>0</v>
      </c>
      <c r="E62" s="197">
        <v>0</v>
      </c>
      <c r="F62" s="197">
        <v>15.98</v>
      </c>
      <c r="G62" s="197">
        <v>9.7799999999999994</v>
      </c>
      <c r="H62" s="197">
        <v>0</v>
      </c>
      <c r="I62" s="197">
        <v>11.55</v>
      </c>
      <c r="J62" s="197">
        <v>23.11</v>
      </c>
      <c r="K62" s="197">
        <v>8.4600000000000009</v>
      </c>
      <c r="L62" s="197">
        <v>0.32</v>
      </c>
      <c r="M62" s="197">
        <v>2.11</v>
      </c>
      <c r="N62" s="197">
        <v>0.83</v>
      </c>
      <c r="O62" s="197">
        <v>2.44</v>
      </c>
      <c r="P62" s="197">
        <v>0.64</v>
      </c>
      <c r="Q62" s="197">
        <v>0.15</v>
      </c>
      <c r="R62" s="197">
        <v>0.62</v>
      </c>
      <c r="S62" s="197">
        <v>0.38</v>
      </c>
      <c r="T62" s="197">
        <v>0</v>
      </c>
      <c r="U62" s="197">
        <v>2.06</v>
      </c>
      <c r="V62" s="197">
        <v>-4.58</v>
      </c>
      <c r="W62" s="197">
        <v>0.66</v>
      </c>
      <c r="X62" s="197">
        <v>1.43</v>
      </c>
      <c r="Y62" s="197">
        <v>0</v>
      </c>
      <c r="Z62" s="197">
        <v>3.69</v>
      </c>
      <c r="AA62" s="197">
        <v>1.1200000000000001</v>
      </c>
      <c r="AB62" s="197">
        <v>0</v>
      </c>
      <c r="AC62" s="197">
        <v>3.99</v>
      </c>
      <c r="AD62" s="197">
        <v>12.46</v>
      </c>
      <c r="AE62" s="197">
        <v>0</v>
      </c>
      <c r="AF62" s="197">
        <v>0</v>
      </c>
      <c r="AG62" s="197">
        <v>74.97</v>
      </c>
      <c r="AH62" s="197">
        <v>0</v>
      </c>
      <c r="AI62" s="197">
        <v>18.39</v>
      </c>
      <c r="AJ62" s="197">
        <v>0</v>
      </c>
      <c r="AK62" s="197">
        <v>15.59</v>
      </c>
      <c r="AL62" s="197">
        <v>0</v>
      </c>
      <c r="AM62" s="197">
        <v>0</v>
      </c>
      <c r="AN62" s="197">
        <v>0</v>
      </c>
      <c r="AO62" s="197">
        <v>260.7</v>
      </c>
      <c r="AP62" s="197">
        <v>0</v>
      </c>
      <c r="AQ62" s="197">
        <v>0</v>
      </c>
      <c r="AR62" s="197">
        <v>0</v>
      </c>
      <c r="AS62" s="197">
        <v>2.38</v>
      </c>
      <c r="AT62" s="197">
        <v>1.92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16.600000000000001</v>
      </c>
      <c r="D63" s="197">
        <v>0</v>
      </c>
      <c r="E63" s="197">
        <v>0</v>
      </c>
      <c r="F63" s="197">
        <v>15.98</v>
      </c>
      <c r="G63" s="197">
        <v>9.7799999999999994</v>
      </c>
      <c r="H63" s="197">
        <v>0</v>
      </c>
      <c r="I63" s="197">
        <v>11.55</v>
      </c>
      <c r="J63" s="197">
        <v>23.11</v>
      </c>
      <c r="K63" s="197">
        <v>8.4600000000000009</v>
      </c>
      <c r="L63" s="197">
        <v>0.32</v>
      </c>
      <c r="M63" s="197">
        <v>2.11</v>
      </c>
      <c r="N63" s="197">
        <v>0.83</v>
      </c>
      <c r="O63" s="197">
        <v>2.44</v>
      </c>
      <c r="P63" s="197">
        <v>0.64</v>
      </c>
      <c r="Q63" s="197">
        <v>1.1100000000000001</v>
      </c>
      <c r="R63" s="197">
        <v>0.62</v>
      </c>
      <c r="S63" s="197">
        <v>0.64</v>
      </c>
      <c r="T63" s="197">
        <v>0</v>
      </c>
      <c r="U63" s="197">
        <v>2.06</v>
      </c>
      <c r="V63" s="197">
        <v>0.3</v>
      </c>
      <c r="W63" s="197">
        <v>0.66</v>
      </c>
      <c r="X63" s="197">
        <v>1.43</v>
      </c>
      <c r="Y63" s="197">
        <v>0</v>
      </c>
      <c r="Z63" s="197">
        <v>3.69</v>
      </c>
      <c r="AA63" s="197">
        <v>1.1200000000000001</v>
      </c>
      <c r="AB63" s="197">
        <v>0</v>
      </c>
      <c r="AC63" s="197">
        <v>3.99</v>
      </c>
      <c r="AD63" s="197">
        <v>12.46</v>
      </c>
      <c r="AE63" s="197">
        <v>0</v>
      </c>
      <c r="AF63" s="197">
        <v>0</v>
      </c>
      <c r="AG63" s="197">
        <v>74.97</v>
      </c>
      <c r="AH63" s="197">
        <v>0</v>
      </c>
      <c r="AI63" s="197">
        <v>18.39</v>
      </c>
      <c r="AJ63" s="197">
        <v>0</v>
      </c>
      <c r="AK63" s="197">
        <v>15.59</v>
      </c>
      <c r="AL63" s="197">
        <v>0</v>
      </c>
      <c r="AM63" s="197">
        <v>0</v>
      </c>
      <c r="AN63" s="197">
        <v>0</v>
      </c>
      <c r="AO63" s="197">
        <v>260.7</v>
      </c>
      <c r="AP63" s="197">
        <v>0</v>
      </c>
      <c r="AQ63" s="197">
        <v>0</v>
      </c>
      <c r="AR63" s="197">
        <v>0</v>
      </c>
      <c r="AS63" s="197">
        <v>2.38</v>
      </c>
      <c r="AT63" s="197">
        <v>1.92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16.600000000000001</v>
      </c>
      <c r="D64" s="197">
        <v>0</v>
      </c>
      <c r="E64" s="197">
        <v>0</v>
      </c>
      <c r="F64" s="197">
        <v>15.98</v>
      </c>
      <c r="G64" s="197">
        <v>9.7799999999999994</v>
      </c>
      <c r="H64" s="197">
        <v>0</v>
      </c>
      <c r="I64" s="197">
        <v>11.55</v>
      </c>
      <c r="J64" s="197">
        <v>23.11</v>
      </c>
      <c r="K64" s="197">
        <v>8.4600000000000009</v>
      </c>
      <c r="L64" s="197">
        <v>0.32</v>
      </c>
      <c r="M64" s="197">
        <v>2.11</v>
      </c>
      <c r="N64" s="197">
        <v>0.83</v>
      </c>
      <c r="O64" s="197">
        <v>2.44</v>
      </c>
      <c r="P64" s="197">
        <v>0.64</v>
      </c>
      <c r="Q64" s="197">
        <v>0.15</v>
      </c>
      <c r="R64" s="197">
        <v>0.62</v>
      </c>
      <c r="S64" s="197">
        <v>0.38</v>
      </c>
      <c r="T64" s="197">
        <v>0</v>
      </c>
      <c r="U64" s="197">
        <v>2.06</v>
      </c>
      <c r="V64" s="197">
        <v>0.3</v>
      </c>
      <c r="W64" s="197">
        <v>0.66</v>
      </c>
      <c r="X64" s="197">
        <v>1.43</v>
      </c>
      <c r="Y64" s="197">
        <v>0</v>
      </c>
      <c r="Z64" s="197">
        <v>3.69</v>
      </c>
      <c r="AA64" s="197">
        <v>1.1200000000000001</v>
      </c>
      <c r="AB64" s="197">
        <v>0</v>
      </c>
      <c r="AC64" s="197">
        <v>3.99</v>
      </c>
      <c r="AD64" s="197">
        <v>12.46</v>
      </c>
      <c r="AE64" s="197">
        <v>0</v>
      </c>
      <c r="AF64" s="197">
        <v>0</v>
      </c>
      <c r="AG64" s="197">
        <v>74.97</v>
      </c>
      <c r="AH64" s="197">
        <v>0</v>
      </c>
      <c r="AI64" s="197">
        <v>18.39</v>
      </c>
      <c r="AJ64" s="197">
        <v>0</v>
      </c>
      <c r="AK64" s="197">
        <v>15.59</v>
      </c>
      <c r="AL64" s="197">
        <v>0</v>
      </c>
      <c r="AM64" s="197">
        <v>0</v>
      </c>
      <c r="AN64" s="197">
        <v>0</v>
      </c>
      <c r="AO64" s="197">
        <v>260.7</v>
      </c>
      <c r="AP64" s="197">
        <v>0</v>
      </c>
      <c r="AQ64" s="197">
        <v>0</v>
      </c>
      <c r="AR64" s="197">
        <v>0</v>
      </c>
      <c r="AS64" s="197">
        <v>2.38</v>
      </c>
      <c r="AT64" s="197">
        <v>1.92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16.600000000000001</v>
      </c>
      <c r="D65" s="197">
        <v>0</v>
      </c>
      <c r="E65" s="197">
        <v>0</v>
      </c>
      <c r="F65" s="197">
        <v>13.83</v>
      </c>
      <c r="G65" s="197">
        <v>14.31</v>
      </c>
      <c r="H65" s="197">
        <v>0</v>
      </c>
      <c r="I65" s="197">
        <v>11.55</v>
      </c>
      <c r="J65" s="197">
        <v>23.11</v>
      </c>
      <c r="K65" s="197">
        <v>8.4600000000000009</v>
      </c>
      <c r="L65" s="197">
        <v>0.32</v>
      </c>
      <c r="M65" s="197">
        <v>2.11</v>
      </c>
      <c r="N65" s="197">
        <v>0.83</v>
      </c>
      <c r="O65" s="197">
        <v>2.44</v>
      </c>
      <c r="P65" s="197">
        <v>0.64</v>
      </c>
      <c r="Q65" s="197">
        <v>0.15</v>
      </c>
      <c r="R65" s="197">
        <v>0.62</v>
      </c>
      <c r="S65" s="197">
        <v>0.38</v>
      </c>
      <c r="T65" s="197">
        <v>0</v>
      </c>
      <c r="U65" s="197">
        <v>2.06</v>
      </c>
      <c r="V65" s="197">
        <v>0.3</v>
      </c>
      <c r="W65" s="197">
        <v>0.66</v>
      </c>
      <c r="X65" s="197">
        <v>1.43</v>
      </c>
      <c r="Y65" s="197">
        <v>0</v>
      </c>
      <c r="Z65" s="197">
        <v>3.69</v>
      </c>
      <c r="AA65" s="197">
        <v>1.1200000000000001</v>
      </c>
      <c r="AB65" s="197">
        <v>0</v>
      </c>
      <c r="AC65" s="197">
        <v>3.99</v>
      </c>
      <c r="AD65" s="197">
        <v>12.46</v>
      </c>
      <c r="AE65" s="197">
        <v>0</v>
      </c>
      <c r="AF65" s="197">
        <v>0</v>
      </c>
      <c r="AG65" s="197">
        <v>74.97</v>
      </c>
      <c r="AH65" s="197">
        <v>0</v>
      </c>
      <c r="AI65" s="197">
        <v>18.39</v>
      </c>
      <c r="AJ65" s="197">
        <v>0</v>
      </c>
      <c r="AK65" s="197">
        <v>15.59</v>
      </c>
      <c r="AL65" s="197">
        <v>0</v>
      </c>
      <c r="AM65" s="197">
        <v>0</v>
      </c>
      <c r="AN65" s="197">
        <v>0</v>
      </c>
      <c r="AO65" s="197">
        <v>260.7</v>
      </c>
      <c r="AP65" s="197">
        <v>0</v>
      </c>
      <c r="AQ65" s="197">
        <v>0</v>
      </c>
      <c r="AR65" s="197">
        <v>0</v>
      </c>
      <c r="AS65" s="197">
        <v>0</v>
      </c>
      <c r="AT65" s="197">
        <v>1.92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16.600000000000001</v>
      </c>
      <c r="D66" s="197">
        <v>0</v>
      </c>
      <c r="E66" s="197">
        <v>0</v>
      </c>
      <c r="F66" s="197">
        <v>9.06</v>
      </c>
      <c r="G66" s="197">
        <v>19.079999999999998</v>
      </c>
      <c r="H66" s="197">
        <v>0</v>
      </c>
      <c r="I66" s="197">
        <v>11.55</v>
      </c>
      <c r="J66" s="197">
        <v>23.11</v>
      </c>
      <c r="K66" s="197">
        <v>8.4600000000000009</v>
      </c>
      <c r="L66" s="197">
        <v>0.32</v>
      </c>
      <c r="M66" s="197">
        <v>2.11</v>
      </c>
      <c r="N66" s="197">
        <v>0.83</v>
      </c>
      <c r="O66" s="197">
        <v>2.44</v>
      </c>
      <c r="P66" s="197">
        <v>0.64</v>
      </c>
      <c r="Q66" s="197">
        <v>0.15</v>
      </c>
      <c r="R66" s="197">
        <v>0.62</v>
      </c>
      <c r="S66" s="197">
        <v>0.38</v>
      </c>
      <c r="T66" s="197">
        <v>0</v>
      </c>
      <c r="U66" s="197">
        <v>2.06</v>
      </c>
      <c r="V66" s="197">
        <v>0.3</v>
      </c>
      <c r="W66" s="197">
        <v>0.66</v>
      </c>
      <c r="X66" s="197">
        <v>1.43</v>
      </c>
      <c r="Y66" s="197">
        <v>0</v>
      </c>
      <c r="Z66" s="197">
        <v>3.69</v>
      </c>
      <c r="AA66" s="197">
        <v>1.1200000000000001</v>
      </c>
      <c r="AB66" s="197">
        <v>0</v>
      </c>
      <c r="AC66" s="197">
        <v>3.99</v>
      </c>
      <c r="AD66" s="197">
        <v>12.46</v>
      </c>
      <c r="AE66" s="197">
        <v>0</v>
      </c>
      <c r="AF66" s="197">
        <v>0</v>
      </c>
      <c r="AG66" s="197">
        <v>74.97</v>
      </c>
      <c r="AH66" s="197">
        <v>0</v>
      </c>
      <c r="AI66" s="197">
        <v>18.39</v>
      </c>
      <c r="AJ66" s="197">
        <v>0</v>
      </c>
      <c r="AK66" s="197">
        <v>15.59</v>
      </c>
      <c r="AL66" s="197">
        <v>0</v>
      </c>
      <c r="AM66" s="197">
        <v>0</v>
      </c>
      <c r="AN66" s="197">
        <v>0</v>
      </c>
      <c r="AO66" s="197">
        <v>260.7</v>
      </c>
      <c r="AP66" s="197">
        <v>0</v>
      </c>
      <c r="AQ66" s="197">
        <v>0</v>
      </c>
      <c r="AR66" s="197">
        <v>0</v>
      </c>
      <c r="AS66" s="197">
        <v>0</v>
      </c>
      <c r="AT66" s="197">
        <v>1.92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16.600000000000001</v>
      </c>
      <c r="D67" s="197">
        <v>0</v>
      </c>
      <c r="E67" s="197">
        <v>0</v>
      </c>
      <c r="F67" s="197">
        <v>9.06</v>
      </c>
      <c r="G67" s="197">
        <v>19.079999999999998</v>
      </c>
      <c r="H67" s="197">
        <v>0</v>
      </c>
      <c r="I67" s="197">
        <v>11.55</v>
      </c>
      <c r="J67" s="197">
        <v>17.809999999999999</v>
      </c>
      <c r="K67" s="197">
        <v>5.73</v>
      </c>
      <c r="L67" s="197">
        <v>0.32</v>
      </c>
      <c r="M67" s="197">
        <v>2.11</v>
      </c>
      <c r="N67" s="197">
        <v>0.83</v>
      </c>
      <c r="O67" s="197">
        <v>2.44</v>
      </c>
      <c r="P67" s="197">
        <v>0.64</v>
      </c>
      <c r="Q67" s="197">
        <v>0.15</v>
      </c>
      <c r="R67" s="197">
        <v>0.62</v>
      </c>
      <c r="S67" s="197">
        <v>0.39</v>
      </c>
      <c r="T67" s="197">
        <v>0</v>
      </c>
      <c r="U67" s="197">
        <v>2.06</v>
      </c>
      <c r="V67" s="197">
        <v>0.3</v>
      </c>
      <c r="W67" s="197">
        <v>0.66</v>
      </c>
      <c r="X67" s="197">
        <v>1.43</v>
      </c>
      <c r="Y67" s="197">
        <v>0</v>
      </c>
      <c r="Z67" s="197">
        <v>3.69</v>
      </c>
      <c r="AA67" s="197">
        <v>1.1200000000000001</v>
      </c>
      <c r="AB67" s="197">
        <v>0</v>
      </c>
      <c r="AC67" s="197">
        <v>3.99</v>
      </c>
      <c r="AD67" s="197">
        <v>12.46</v>
      </c>
      <c r="AE67" s="197">
        <v>0</v>
      </c>
      <c r="AF67" s="197">
        <v>0</v>
      </c>
      <c r="AG67" s="197">
        <v>74.97</v>
      </c>
      <c r="AH67" s="197">
        <v>0</v>
      </c>
      <c r="AI67" s="197">
        <v>18.39</v>
      </c>
      <c r="AJ67" s="197">
        <v>0</v>
      </c>
      <c r="AK67" s="197">
        <v>-45.12</v>
      </c>
      <c r="AL67" s="197">
        <v>0</v>
      </c>
      <c r="AM67" s="197">
        <v>0</v>
      </c>
      <c r="AN67" s="197">
        <v>0</v>
      </c>
      <c r="AO67" s="197">
        <v>260.7</v>
      </c>
      <c r="AP67" s="197">
        <v>0</v>
      </c>
      <c r="AQ67" s="197">
        <v>0</v>
      </c>
      <c r="AR67" s="197">
        <v>0</v>
      </c>
      <c r="AS67" s="197">
        <v>0</v>
      </c>
      <c r="AT67" s="197">
        <v>1.92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16.600000000000001</v>
      </c>
      <c r="D68" s="197">
        <v>0</v>
      </c>
      <c r="E68" s="197">
        <v>0</v>
      </c>
      <c r="F68" s="197">
        <v>9.06</v>
      </c>
      <c r="G68" s="197">
        <v>19.079999999999998</v>
      </c>
      <c r="H68" s="197">
        <v>0</v>
      </c>
      <c r="I68" s="197">
        <v>11.55</v>
      </c>
      <c r="J68" s="197">
        <v>17.809999999999999</v>
      </c>
      <c r="K68" s="197">
        <v>7.47</v>
      </c>
      <c r="L68" s="197">
        <v>0.32</v>
      </c>
      <c r="M68" s="197">
        <v>2.11</v>
      </c>
      <c r="N68" s="197">
        <v>0.83</v>
      </c>
      <c r="O68" s="197">
        <v>2.44</v>
      </c>
      <c r="P68" s="197">
        <v>0.64</v>
      </c>
      <c r="Q68" s="197">
        <v>0.15</v>
      </c>
      <c r="R68" s="197">
        <v>-0.35</v>
      </c>
      <c r="S68" s="197">
        <v>-14.48</v>
      </c>
      <c r="T68" s="197">
        <v>0</v>
      </c>
      <c r="U68" s="197">
        <v>2.06</v>
      </c>
      <c r="V68" s="197">
        <v>0.3</v>
      </c>
      <c r="W68" s="197">
        <v>0.66</v>
      </c>
      <c r="X68" s="197">
        <v>1.43</v>
      </c>
      <c r="Y68" s="197">
        <v>0</v>
      </c>
      <c r="Z68" s="197">
        <v>3.69</v>
      </c>
      <c r="AA68" s="197">
        <v>1.1200000000000001</v>
      </c>
      <c r="AB68" s="197">
        <v>0</v>
      </c>
      <c r="AC68" s="197">
        <v>3.99</v>
      </c>
      <c r="AD68" s="197">
        <v>12.46</v>
      </c>
      <c r="AE68" s="197">
        <v>0</v>
      </c>
      <c r="AF68" s="197">
        <v>0</v>
      </c>
      <c r="AG68" s="197">
        <v>74.97</v>
      </c>
      <c r="AH68" s="197">
        <v>0</v>
      </c>
      <c r="AI68" s="197">
        <v>18.39</v>
      </c>
      <c r="AJ68" s="197">
        <v>0</v>
      </c>
      <c r="AK68" s="197">
        <v>-14.12</v>
      </c>
      <c r="AL68" s="197">
        <v>0</v>
      </c>
      <c r="AM68" s="197">
        <v>0</v>
      </c>
      <c r="AN68" s="197">
        <v>0</v>
      </c>
      <c r="AO68" s="197">
        <v>260.7</v>
      </c>
      <c r="AP68" s="197">
        <v>0</v>
      </c>
      <c r="AQ68" s="197">
        <v>0</v>
      </c>
      <c r="AR68" s="197">
        <v>0</v>
      </c>
      <c r="AS68" s="197">
        <v>0</v>
      </c>
      <c r="AT68" s="197">
        <v>1.92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16.600000000000001</v>
      </c>
      <c r="D69" s="197">
        <v>0</v>
      </c>
      <c r="E69" s="197">
        <v>0</v>
      </c>
      <c r="F69" s="197">
        <v>9.06</v>
      </c>
      <c r="G69" s="197">
        <v>19.079999999999998</v>
      </c>
      <c r="H69" s="197">
        <v>0</v>
      </c>
      <c r="I69" s="197">
        <v>11.55</v>
      </c>
      <c r="J69" s="197">
        <v>17.809999999999999</v>
      </c>
      <c r="K69" s="197">
        <v>7.47</v>
      </c>
      <c r="L69" s="197">
        <v>0.32</v>
      </c>
      <c r="M69" s="197">
        <v>2.11</v>
      </c>
      <c r="N69" s="197">
        <v>0.83</v>
      </c>
      <c r="O69" s="197">
        <v>2.44</v>
      </c>
      <c r="P69" s="197">
        <v>0.72</v>
      </c>
      <c r="Q69" s="197">
        <v>0.15</v>
      </c>
      <c r="R69" s="197">
        <v>-0.35</v>
      </c>
      <c r="S69" s="197">
        <v>-0.49</v>
      </c>
      <c r="T69" s="197">
        <v>0</v>
      </c>
      <c r="U69" s="197">
        <v>2.06</v>
      </c>
      <c r="V69" s="197">
        <v>0.3</v>
      </c>
      <c r="W69" s="197">
        <v>0.66</v>
      </c>
      <c r="X69" s="197">
        <v>1.43</v>
      </c>
      <c r="Y69" s="197">
        <v>0</v>
      </c>
      <c r="Z69" s="197">
        <v>3.69</v>
      </c>
      <c r="AA69" s="197">
        <v>1.1200000000000001</v>
      </c>
      <c r="AB69" s="197">
        <v>0</v>
      </c>
      <c r="AC69" s="197">
        <v>3.99</v>
      </c>
      <c r="AD69" s="197">
        <v>12.46</v>
      </c>
      <c r="AE69" s="197">
        <v>0</v>
      </c>
      <c r="AF69" s="197">
        <v>0</v>
      </c>
      <c r="AG69" s="197">
        <v>74.97</v>
      </c>
      <c r="AH69" s="197">
        <v>0</v>
      </c>
      <c r="AI69" s="197">
        <v>18.39</v>
      </c>
      <c r="AJ69" s="197">
        <v>0</v>
      </c>
      <c r="AK69" s="197">
        <v>-10.64</v>
      </c>
      <c r="AL69" s="197">
        <v>0</v>
      </c>
      <c r="AM69" s="197">
        <v>0</v>
      </c>
      <c r="AN69" s="197">
        <v>0</v>
      </c>
      <c r="AO69" s="197">
        <v>260.7</v>
      </c>
      <c r="AP69" s="197">
        <v>0</v>
      </c>
      <c r="AQ69" s="197">
        <v>0</v>
      </c>
      <c r="AR69" s="197">
        <v>0</v>
      </c>
      <c r="AS69" s="197">
        <v>0</v>
      </c>
      <c r="AT69" s="197">
        <v>1.92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16.600000000000001</v>
      </c>
      <c r="D70" s="197">
        <v>0</v>
      </c>
      <c r="E70" s="197">
        <v>0</v>
      </c>
      <c r="F70" s="197">
        <v>9.06</v>
      </c>
      <c r="G70" s="197">
        <v>19.079999999999998</v>
      </c>
      <c r="H70" s="197">
        <v>0</v>
      </c>
      <c r="I70" s="197">
        <v>11.55</v>
      </c>
      <c r="J70" s="197">
        <v>17.809999999999999</v>
      </c>
      <c r="K70" s="197">
        <v>7.47</v>
      </c>
      <c r="L70" s="197">
        <v>0.32</v>
      </c>
      <c r="M70" s="197">
        <v>2.11</v>
      </c>
      <c r="N70" s="197">
        <v>0.83</v>
      </c>
      <c r="O70" s="197">
        <v>2.44</v>
      </c>
      <c r="P70" s="197">
        <v>0.71</v>
      </c>
      <c r="Q70" s="197">
        <v>-26.63</v>
      </c>
      <c r="R70" s="197">
        <v>-0.35</v>
      </c>
      <c r="S70" s="197">
        <v>-0.49</v>
      </c>
      <c r="T70" s="197">
        <v>0</v>
      </c>
      <c r="U70" s="197">
        <v>2.06</v>
      </c>
      <c r="V70" s="197">
        <v>0.3</v>
      </c>
      <c r="W70" s="197">
        <v>0.66</v>
      </c>
      <c r="X70" s="197">
        <v>1.43</v>
      </c>
      <c r="Y70" s="197">
        <v>0</v>
      </c>
      <c r="Z70" s="197">
        <v>3.69</v>
      </c>
      <c r="AA70" s="197">
        <v>1.1200000000000001</v>
      </c>
      <c r="AB70" s="197">
        <v>0</v>
      </c>
      <c r="AC70" s="197">
        <v>3.99</v>
      </c>
      <c r="AD70" s="197">
        <v>12.46</v>
      </c>
      <c r="AE70" s="197">
        <v>0</v>
      </c>
      <c r="AF70" s="197">
        <v>0</v>
      </c>
      <c r="AG70" s="197">
        <v>74.97</v>
      </c>
      <c r="AH70" s="197">
        <v>0</v>
      </c>
      <c r="AI70" s="197">
        <v>18.39</v>
      </c>
      <c r="AJ70" s="197">
        <v>0</v>
      </c>
      <c r="AK70" s="197">
        <v>-10.64</v>
      </c>
      <c r="AL70" s="197">
        <v>0</v>
      </c>
      <c r="AM70" s="197">
        <v>0</v>
      </c>
      <c r="AN70" s="197">
        <v>0</v>
      </c>
      <c r="AO70" s="197">
        <v>260.7</v>
      </c>
      <c r="AP70" s="197">
        <v>0</v>
      </c>
      <c r="AQ70" s="197">
        <v>0</v>
      </c>
      <c r="AR70" s="197">
        <v>0</v>
      </c>
      <c r="AS70" s="197">
        <v>0</v>
      </c>
      <c r="AT70" s="197">
        <v>1.92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16.600000000000001</v>
      </c>
      <c r="D71" s="197">
        <v>0</v>
      </c>
      <c r="E71" s="197">
        <v>0</v>
      </c>
      <c r="F71" s="197">
        <v>9.06</v>
      </c>
      <c r="G71" s="197">
        <v>19.079999999999998</v>
      </c>
      <c r="H71" s="197">
        <v>0</v>
      </c>
      <c r="I71" s="197">
        <v>11.55</v>
      </c>
      <c r="J71" s="197">
        <v>23.11</v>
      </c>
      <c r="K71" s="197">
        <v>7.47</v>
      </c>
      <c r="L71" s="197">
        <v>0.32</v>
      </c>
      <c r="M71" s="197">
        <v>2.11</v>
      </c>
      <c r="N71" s="197">
        <v>0.83</v>
      </c>
      <c r="O71" s="197">
        <v>2.44</v>
      </c>
      <c r="P71" s="197">
        <v>0.68</v>
      </c>
      <c r="Q71" s="197">
        <v>-5.34</v>
      </c>
      <c r="R71" s="197">
        <v>-0.35</v>
      </c>
      <c r="S71" s="197">
        <v>-7.14</v>
      </c>
      <c r="T71" s="197">
        <v>0</v>
      </c>
      <c r="U71" s="197">
        <v>2.06</v>
      </c>
      <c r="V71" s="197">
        <v>0.3</v>
      </c>
      <c r="W71" s="197">
        <v>0.66</v>
      </c>
      <c r="X71" s="197">
        <v>1.43</v>
      </c>
      <c r="Y71" s="197">
        <v>0</v>
      </c>
      <c r="Z71" s="197">
        <v>3.69</v>
      </c>
      <c r="AA71" s="197">
        <v>1.1200000000000001</v>
      </c>
      <c r="AB71" s="197">
        <v>0</v>
      </c>
      <c r="AC71" s="197">
        <v>3.18</v>
      </c>
      <c r="AD71" s="197">
        <v>12.46</v>
      </c>
      <c r="AE71" s="197">
        <v>0</v>
      </c>
      <c r="AF71" s="197">
        <v>0</v>
      </c>
      <c r="AG71" s="197">
        <v>74.97</v>
      </c>
      <c r="AH71" s="197">
        <v>0</v>
      </c>
      <c r="AI71" s="197">
        <v>18.39</v>
      </c>
      <c r="AJ71" s="197">
        <v>0</v>
      </c>
      <c r="AK71" s="197">
        <v>-35.43</v>
      </c>
      <c r="AL71" s="197">
        <v>0</v>
      </c>
      <c r="AM71" s="197">
        <v>0</v>
      </c>
      <c r="AN71" s="197">
        <v>0</v>
      </c>
      <c r="AO71" s="197">
        <v>260.7</v>
      </c>
      <c r="AP71" s="197">
        <v>0</v>
      </c>
      <c r="AQ71" s="197">
        <v>0</v>
      </c>
      <c r="AR71" s="197">
        <v>0</v>
      </c>
      <c r="AS71" s="197">
        <v>0</v>
      </c>
      <c r="AT71" s="197">
        <v>1.92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16.600000000000001</v>
      </c>
      <c r="D72" s="197">
        <v>0</v>
      </c>
      <c r="E72" s="197">
        <v>0</v>
      </c>
      <c r="F72" s="197">
        <v>9.06</v>
      </c>
      <c r="G72" s="197">
        <v>19.079999999999998</v>
      </c>
      <c r="H72" s="197">
        <v>0</v>
      </c>
      <c r="I72" s="197">
        <v>11.55</v>
      </c>
      <c r="J72" s="197">
        <v>23.11</v>
      </c>
      <c r="K72" s="197">
        <v>7.47</v>
      </c>
      <c r="L72" s="197">
        <v>0.32</v>
      </c>
      <c r="M72" s="197">
        <v>2.11</v>
      </c>
      <c r="N72" s="197">
        <v>0.83</v>
      </c>
      <c r="O72" s="197">
        <v>2.44</v>
      </c>
      <c r="P72" s="197">
        <v>0.68</v>
      </c>
      <c r="Q72" s="197">
        <v>-5.34</v>
      </c>
      <c r="R72" s="197">
        <v>-0.35</v>
      </c>
      <c r="S72" s="197">
        <v>-7.14</v>
      </c>
      <c r="T72" s="197">
        <v>0</v>
      </c>
      <c r="U72" s="197">
        <v>2.06</v>
      </c>
      <c r="V72" s="197">
        <v>0.3</v>
      </c>
      <c r="W72" s="197">
        <v>0.66</v>
      </c>
      <c r="X72" s="197">
        <v>1.43</v>
      </c>
      <c r="Y72" s="197">
        <v>0</v>
      </c>
      <c r="Z72" s="197">
        <v>3.69</v>
      </c>
      <c r="AA72" s="197">
        <v>1.1200000000000001</v>
      </c>
      <c r="AB72" s="197">
        <v>0</v>
      </c>
      <c r="AC72" s="197">
        <v>3.18</v>
      </c>
      <c r="AD72" s="197">
        <v>12.46</v>
      </c>
      <c r="AE72" s="197">
        <v>0</v>
      </c>
      <c r="AF72" s="197">
        <v>0</v>
      </c>
      <c r="AG72" s="197">
        <v>74.97</v>
      </c>
      <c r="AH72" s="197">
        <v>0</v>
      </c>
      <c r="AI72" s="197">
        <v>18.39</v>
      </c>
      <c r="AJ72" s="197">
        <v>0</v>
      </c>
      <c r="AK72" s="197">
        <v>-35.43</v>
      </c>
      <c r="AL72" s="197">
        <v>0</v>
      </c>
      <c r="AM72" s="197">
        <v>0</v>
      </c>
      <c r="AN72" s="197">
        <v>0</v>
      </c>
      <c r="AO72" s="197">
        <v>260.7</v>
      </c>
      <c r="AP72" s="197">
        <v>0</v>
      </c>
      <c r="AQ72" s="197">
        <v>0</v>
      </c>
      <c r="AR72" s="197">
        <v>0</v>
      </c>
      <c r="AS72" s="197">
        <v>0</v>
      </c>
      <c r="AT72" s="197">
        <v>1.92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16.600000000000001</v>
      </c>
      <c r="D73" s="197">
        <v>0</v>
      </c>
      <c r="E73" s="197">
        <v>0</v>
      </c>
      <c r="F73" s="197">
        <v>9.06</v>
      </c>
      <c r="G73" s="197">
        <v>19.079999999999998</v>
      </c>
      <c r="H73" s="197">
        <v>0</v>
      </c>
      <c r="I73" s="197">
        <v>11.55</v>
      </c>
      <c r="J73" s="197">
        <v>23.11</v>
      </c>
      <c r="K73" s="197">
        <v>7.47</v>
      </c>
      <c r="L73" s="197">
        <v>0.32</v>
      </c>
      <c r="M73" s="197">
        <v>2.11</v>
      </c>
      <c r="N73" s="197">
        <v>0.83</v>
      </c>
      <c r="O73" s="197">
        <v>2.44</v>
      </c>
      <c r="P73" s="197">
        <v>0.68</v>
      </c>
      <c r="Q73" s="197">
        <v>-5.34</v>
      </c>
      <c r="R73" s="197">
        <v>-0.35</v>
      </c>
      <c r="S73" s="197">
        <v>-7.14</v>
      </c>
      <c r="T73" s="197">
        <v>0</v>
      </c>
      <c r="U73" s="197">
        <v>2.06</v>
      </c>
      <c r="V73" s="197">
        <v>0.3</v>
      </c>
      <c r="W73" s="197">
        <v>0.66</v>
      </c>
      <c r="X73" s="197">
        <v>1.43</v>
      </c>
      <c r="Y73" s="197">
        <v>0</v>
      </c>
      <c r="Z73" s="197">
        <v>3.69</v>
      </c>
      <c r="AA73" s="197">
        <v>1.1200000000000001</v>
      </c>
      <c r="AB73" s="197">
        <v>0</v>
      </c>
      <c r="AC73" s="197">
        <v>3.18</v>
      </c>
      <c r="AD73" s="197">
        <v>12.46</v>
      </c>
      <c r="AE73" s="197">
        <v>0</v>
      </c>
      <c r="AF73" s="197">
        <v>0</v>
      </c>
      <c r="AG73" s="197">
        <v>74.97</v>
      </c>
      <c r="AH73" s="197">
        <v>0</v>
      </c>
      <c r="AI73" s="197">
        <v>18.39</v>
      </c>
      <c r="AJ73" s="197">
        <v>0</v>
      </c>
      <c r="AK73" s="197">
        <v>-35.43</v>
      </c>
      <c r="AL73" s="197">
        <v>0</v>
      </c>
      <c r="AM73" s="197">
        <v>0</v>
      </c>
      <c r="AN73" s="197">
        <v>0</v>
      </c>
      <c r="AO73" s="197">
        <v>260.7</v>
      </c>
      <c r="AP73" s="197">
        <v>0</v>
      </c>
      <c r="AQ73" s="197">
        <v>0</v>
      </c>
      <c r="AR73" s="197">
        <v>0</v>
      </c>
      <c r="AS73" s="197">
        <v>0</v>
      </c>
      <c r="AT73" s="197">
        <v>1.92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16.600000000000001</v>
      </c>
      <c r="D74" s="197">
        <v>0</v>
      </c>
      <c r="E74" s="197">
        <v>0</v>
      </c>
      <c r="F74" s="197">
        <v>9.06</v>
      </c>
      <c r="G74" s="197">
        <v>19.32</v>
      </c>
      <c r="H74" s="197">
        <v>0</v>
      </c>
      <c r="I74" s="197">
        <v>11.55</v>
      </c>
      <c r="J74" s="197">
        <v>23.11</v>
      </c>
      <c r="K74" s="197">
        <v>7.47</v>
      </c>
      <c r="L74" s="197">
        <v>0.32</v>
      </c>
      <c r="M74" s="197">
        <v>2.11</v>
      </c>
      <c r="N74" s="197">
        <v>0.83</v>
      </c>
      <c r="O74" s="197">
        <v>2.44</v>
      </c>
      <c r="P74" s="197">
        <v>0.68</v>
      </c>
      <c r="Q74" s="197">
        <v>-5.34</v>
      </c>
      <c r="R74" s="197">
        <v>-0.35</v>
      </c>
      <c r="S74" s="197">
        <v>-7.14</v>
      </c>
      <c r="T74" s="197">
        <v>0</v>
      </c>
      <c r="U74" s="197">
        <v>2.06</v>
      </c>
      <c r="V74" s="197">
        <v>0.3</v>
      </c>
      <c r="W74" s="197">
        <v>0.66</v>
      </c>
      <c r="X74" s="197">
        <v>1.43</v>
      </c>
      <c r="Y74" s="197">
        <v>0</v>
      </c>
      <c r="Z74" s="197">
        <v>3.69</v>
      </c>
      <c r="AA74" s="197">
        <v>1.1200000000000001</v>
      </c>
      <c r="AB74" s="197">
        <v>0</v>
      </c>
      <c r="AC74" s="197">
        <v>3.18</v>
      </c>
      <c r="AD74" s="197">
        <v>12.46</v>
      </c>
      <c r="AE74" s="197">
        <v>0</v>
      </c>
      <c r="AF74" s="197">
        <v>0</v>
      </c>
      <c r="AG74" s="197">
        <v>74.97</v>
      </c>
      <c r="AH74" s="197">
        <v>0</v>
      </c>
      <c r="AI74" s="197">
        <v>18.39</v>
      </c>
      <c r="AJ74" s="197">
        <v>0</v>
      </c>
      <c r="AK74" s="197">
        <v>-35.43</v>
      </c>
      <c r="AL74" s="197">
        <v>0</v>
      </c>
      <c r="AM74" s="197">
        <v>0</v>
      </c>
      <c r="AN74" s="197">
        <v>0</v>
      </c>
      <c r="AO74" s="197">
        <v>260.7</v>
      </c>
      <c r="AP74" s="197">
        <v>0</v>
      </c>
      <c r="AQ74" s="197">
        <v>0</v>
      </c>
      <c r="AR74" s="197">
        <v>0</v>
      </c>
      <c r="AS74" s="197">
        <v>0</v>
      </c>
      <c r="AT74" s="197">
        <v>1.92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16.600000000000001</v>
      </c>
      <c r="D75" s="197">
        <v>0</v>
      </c>
      <c r="E75" s="197">
        <v>0</v>
      </c>
      <c r="F75" s="197">
        <v>9.06</v>
      </c>
      <c r="G75" s="197">
        <v>19.32</v>
      </c>
      <c r="H75" s="197">
        <v>0</v>
      </c>
      <c r="I75" s="197">
        <v>11.55</v>
      </c>
      <c r="J75" s="197">
        <v>23.11</v>
      </c>
      <c r="K75" s="197">
        <v>7.47</v>
      </c>
      <c r="L75" s="197">
        <v>0.32</v>
      </c>
      <c r="M75" s="197">
        <v>2.11</v>
      </c>
      <c r="N75" s="197">
        <v>0.83</v>
      </c>
      <c r="O75" s="197">
        <v>2.44</v>
      </c>
      <c r="P75" s="197">
        <v>0.68</v>
      </c>
      <c r="Q75" s="197">
        <v>-5.34</v>
      </c>
      <c r="R75" s="197">
        <v>-0.35</v>
      </c>
      <c r="S75" s="197">
        <v>-7.14</v>
      </c>
      <c r="T75" s="197">
        <v>0</v>
      </c>
      <c r="U75" s="197">
        <v>2.06</v>
      </c>
      <c r="V75" s="197">
        <v>0.3</v>
      </c>
      <c r="W75" s="197">
        <v>0.66</v>
      </c>
      <c r="X75" s="197">
        <v>1.43</v>
      </c>
      <c r="Y75" s="197">
        <v>0</v>
      </c>
      <c r="Z75" s="197">
        <v>3.69</v>
      </c>
      <c r="AA75" s="197">
        <v>1.1200000000000001</v>
      </c>
      <c r="AB75" s="197">
        <v>0</v>
      </c>
      <c r="AC75" s="197">
        <v>3.18</v>
      </c>
      <c r="AD75" s="197">
        <v>12.46</v>
      </c>
      <c r="AE75" s="197">
        <v>0</v>
      </c>
      <c r="AF75" s="197">
        <v>0</v>
      </c>
      <c r="AG75" s="197">
        <v>74.97</v>
      </c>
      <c r="AH75" s="197">
        <v>0</v>
      </c>
      <c r="AI75" s="197">
        <v>18.39</v>
      </c>
      <c r="AJ75" s="197">
        <v>0</v>
      </c>
      <c r="AK75" s="197">
        <v>-37.61</v>
      </c>
      <c r="AL75" s="197">
        <v>0</v>
      </c>
      <c r="AM75" s="197">
        <v>0</v>
      </c>
      <c r="AN75" s="197">
        <v>0</v>
      </c>
      <c r="AO75" s="197">
        <v>260.7</v>
      </c>
      <c r="AP75" s="197">
        <v>0</v>
      </c>
      <c r="AQ75" s="197">
        <v>0</v>
      </c>
      <c r="AR75" s="197">
        <v>0</v>
      </c>
      <c r="AS75" s="197">
        <v>0</v>
      </c>
      <c r="AT75" s="197">
        <v>1.92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17.059999999999999</v>
      </c>
      <c r="D76" s="197">
        <v>0</v>
      </c>
      <c r="E76" s="197">
        <v>0</v>
      </c>
      <c r="F76" s="197">
        <v>9.06</v>
      </c>
      <c r="G76" s="197">
        <v>19.32</v>
      </c>
      <c r="H76" s="197">
        <v>0</v>
      </c>
      <c r="I76" s="197">
        <v>11.55</v>
      </c>
      <c r="J76" s="197">
        <v>23.11</v>
      </c>
      <c r="K76" s="197">
        <v>7.47</v>
      </c>
      <c r="L76" s="197">
        <v>0.32</v>
      </c>
      <c r="M76" s="197">
        <v>2.11</v>
      </c>
      <c r="N76" s="197">
        <v>0.83</v>
      </c>
      <c r="O76" s="197">
        <v>2.44</v>
      </c>
      <c r="P76" s="197">
        <v>0.68</v>
      </c>
      <c r="Q76" s="197">
        <v>-5.34</v>
      </c>
      <c r="R76" s="197">
        <v>-0.35</v>
      </c>
      <c r="S76" s="197">
        <v>-7.14</v>
      </c>
      <c r="T76" s="197">
        <v>0</v>
      </c>
      <c r="U76" s="197">
        <v>2.06</v>
      </c>
      <c r="V76" s="197">
        <v>0.3</v>
      </c>
      <c r="W76" s="197">
        <v>0.66</v>
      </c>
      <c r="X76" s="197">
        <v>1.43</v>
      </c>
      <c r="Y76" s="197">
        <v>0</v>
      </c>
      <c r="Z76" s="197">
        <v>3.69</v>
      </c>
      <c r="AA76" s="197">
        <v>1.1200000000000001</v>
      </c>
      <c r="AB76" s="197">
        <v>0</v>
      </c>
      <c r="AC76" s="197">
        <v>3.18</v>
      </c>
      <c r="AD76" s="197">
        <v>12.46</v>
      </c>
      <c r="AE76" s="197">
        <v>0</v>
      </c>
      <c r="AF76" s="197">
        <v>0</v>
      </c>
      <c r="AG76" s="197">
        <v>74.97</v>
      </c>
      <c r="AH76" s="197">
        <v>0</v>
      </c>
      <c r="AI76" s="197">
        <v>18.39</v>
      </c>
      <c r="AJ76" s="197">
        <v>0</v>
      </c>
      <c r="AK76" s="197">
        <v>-37.61</v>
      </c>
      <c r="AL76" s="197">
        <v>0</v>
      </c>
      <c r="AM76" s="197">
        <v>0</v>
      </c>
      <c r="AN76" s="197">
        <v>0</v>
      </c>
      <c r="AO76" s="197">
        <v>260.7</v>
      </c>
      <c r="AP76" s="197">
        <v>0</v>
      </c>
      <c r="AQ76" s="197">
        <v>0</v>
      </c>
      <c r="AR76" s="197">
        <v>0</v>
      </c>
      <c r="AS76" s="197">
        <v>0</v>
      </c>
      <c r="AT76" s="197">
        <v>1.92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17.059999999999999</v>
      </c>
      <c r="D77" s="197">
        <v>0</v>
      </c>
      <c r="E77" s="197">
        <v>0</v>
      </c>
      <c r="F77" s="197">
        <v>9.06</v>
      </c>
      <c r="G77" s="197">
        <v>19.32</v>
      </c>
      <c r="H77" s="197">
        <v>0</v>
      </c>
      <c r="I77" s="197">
        <v>11.55</v>
      </c>
      <c r="J77" s="197">
        <v>23.11</v>
      </c>
      <c r="K77" s="197">
        <v>8.4600000000000009</v>
      </c>
      <c r="L77" s="197">
        <v>0.32</v>
      </c>
      <c r="M77" s="197">
        <v>2.11</v>
      </c>
      <c r="N77" s="197">
        <v>0.83</v>
      </c>
      <c r="O77" s="197">
        <v>2.44</v>
      </c>
      <c r="P77" s="197">
        <v>0.68</v>
      </c>
      <c r="Q77" s="197">
        <v>-4.42</v>
      </c>
      <c r="R77" s="197">
        <v>0.62</v>
      </c>
      <c r="S77" s="197">
        <v>-6.48</v>
      </c>
      <c r="T77" s="197">
        <v>0</v>
      </c>
      <c r="U77" s="197">
        <v>2.06</v>
      </c>
      <c r="V77" s="197">
        <v>0.3</v>
      </c>
      <c r="W77" s="197">
        <v>0.66</v>
      </c>
      <c r="X77" s="197">
        <v>1.43</v>
      </c>
      <c r="Y77" s="197">
        <v>0</v>
      </c>
      <c r="Z77" s="197">
        <v>3.69</v>
      </c>
      <c r="AA77" s="197">
        <v>1.1200000000000001</v>
      </c>
      <c r="AB77" s="197">
        <v>0</v>
      </c>
      <c r="AC77" s="197">
        <v>3.18</v>
      </c>
      <c r="AD77" s="197">
        <v>12.46</v>
      </c>
      <c r="AE77" s="197">
        <v>0</v>
      </c>
      <c r="AF77" s="197">
        <v>0</v>
      </c>
      <c r="AG77" s="197">
        <v>74.97</v>
      </c>
      <c r="AH77" s="197">
        <v>0</v>
      </c>
      <c r="AI77" s="197">
        <v>18.39</v>
      </c>
      <c r="AJ77" s="197">
        <v>0</v>
      </c>
      <c r="AK77" s="197">
        <v>-37.61</v>
      </c>
      <c r="AL77" s="197">
        <v>0</v>
      </c>
      <c r="AM77" s="197">
        <v>0</v>
      </c>
      <c r="AN77" s="197">
        <v>0</v>
      </c>
      <c r="AO77" s="197">
        <v>260.7</v>
      </c>
      <c r="AP77" s="197">
        <v>0</v>
      </c>
      <c r="AQ77" s="197">
        <v>0</v>
      </c>
      <c r="AR77" s="197">
        <v>0</v>
      </c>
      <c r="AS77" s="197">
        <v>0</v>
      </c>
      <c r="AT77" s="197">
        <v>1.92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17.059999999999999</v>
      </c>
      <c r="D78" s="197">
        <v>0</v>
      </c>
      <c r="E78" s="197">
        <v>0</v>
      </c>
      <c r="F78" s="197">
        <v>9.3000000000000007</v>
      </c>
      <c r="G78" s="197">
        <v>19.559999999999999</v>
      </c>
      <c r="H78" s="197">
        <v>0</v>
      </c>
      <c r="I78" s="197">
        <v>11.55</v>
      </c>
      <c r="J78" s="197">
        <v>23.11</v>
      </c>
      <c r="K78" s="197">
        <v>8.4600000000000009</v>
      </c>
      <c r="L78" s="197">
        <v>0.32</v>
      </c>
      <c r="M78" s="197">
        <v>2.11</v>
      </c>
      <c r="N78" s="197">
        <v>0.83</v>
      </c>
      <c r="O78" s="197">
        <v>2.44</v>
      </c>
      <c r="P78" s="197">
        <v>0.68</v>
      </c>
      <c r="Q78" s="197">
        <v>-4.42</v>
      </c>
      <c r="R78" s="197">
        <v>0.62</v>
      </c>
      <c r="S78" s="197">
        <v>-6.48</v>
      </c>
      <c r="T78" s="197">
        <v>0</v>
      </c>
      <c r="U78" s="197">
        <v>2.06</v>
      </c>
      <c r="V78" s="197">
        <v>0.3</v>
      </c>
      <c r="W78" s="197">
        <v>0.66</v>
      </c>
      <c r="X78" s="197">
        <v>1.43</v>
      </c>
      <c r="Y78" s="197">
        <v>0</v>
      </c>
      <c r="Z78" s="197">
        <v>3.69</v>
      </c>
      <c r="AA78" s="197">
        <v>1.1200000000000001</v>
      </c>
      <c r="AB78" s="197">
        <v>0</v>
      </c>
      <c r="AC78" s="197">
        <v>3.18</v>
      </c>
      <c r="AD78" s="197">
        <v>12.46</v>
      </c>
      <c r="AE78" s="197">
        <v>0</v>
      </c>
      <c r="AF78" s="197">
        <v>0</v>
      </c>
      <c r="AG78" s="197">
        <v>74.97</v>
      </c>
      <c r="AH78" s="197">
        <v>0</v>
      </c>
      <c r="AI78" s="197">
        <v>18.39</v>
      </c>
      <c r="AJ78" s="197">
        <v>0</v>
      </c>
      <c r="AK78" s="197">
        <v>-37.61</v>
      </c>
      <c r="AL78" s="197">
        <v>0</v>
      </c>
      <c r="AM78" s="197">
        <v>0</v>
      </c>
      <c r="AN78" s="197">
        <v>0</v>
      </c>
      <c r="AO78" s="197">
        <v>260.7</v>
      </c>
      <c r="AP78" s="197">
        <v>0</v>
      </c>
      <c r="AQ78" s="197">
        <v>0</v>
      </c>
      <c r="AR78" s="197">
        <v>0</v>
      </c>
      <c r="AS78" s="197">
        <v>0</v>
      </c>
      <c r="AT78" s="197">
        <v>1.92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17.059999999999999</v>
      </c>
      <c r="D79" s="197">
        <v>0</v>
      </c>
      <c r="E79" s="197">
        <v>0</v>
      </c>
      <c r="F79" s="197">
        <v>9.3000000000000007</v>
      </c>
      <c r="G79" s="197">
        <v>19.559999999999999</v>
      </c>
      <c r="H79" s="197">
        <v>0</v>
      </c>
      <c r="I79" s="197">
        <v>11.55</v>
      </c>
      <c r="J79" s="197">
        <v>23.59</v>
      </c>
      <c r="K79" s="197">
        <v>8.4600000000000009</v>
      </c>
      <c r="L79" s="197">
        <v>0.32</v>
      </c>
      <c r="M79" s="197">
        <v>2.11</v>
      </c>
      <c r="N79" s="197">
        <v>0.83</v>
      </c>
      <c r="O79" s="197">
        <v>2.44</v>
      </c>
      <c r="P79" s="197">
        <v>0.68</v>
      </c>
      <c r="Q79" s="197">
        <v>-4.42</v>
      </c>
      <c r="R79" s="197">
        <v>0.62</v>
      </c>
      <c r="S79" s="197">
        <v>-6.48</v>
      </c>
      <c r="T79" s="197">
        <v>0</v>
      </c>
      <c r="U79" s="197">
        <v>2.06</v>
      </c>
      <c r="V79" s="197">
        <v>0.3</v>
      </c>
      <c r="W79" s="197">
        <v>0.66</v>
      </c>
      <c r="X79" s="197">
        <v>1.43</v>
      </c>
      <c r="Y79" s="197">
        <v>0</v>
      </c>
      <c r="Z79" s="197">
        <v>3.69</v>
      </c>
      <c r="AA79" s="197">
        <v>1.1200000000000001</v>
      </c>
      <c r="AB79" s="197">
        <v>0</v>
      </c>
      <c r="AC79" s="197">
        <v>3.18</v>
      </c>
      <c r="AD79" s="197">
        <v>12.46</v>
      </c>
      <c r="AE79" s="197">
        <v>0</v>
      </c>
      <c r="AF79" s="197">
        <v>0</v>
      </c>
      <c r="AG79" s="197">
        <v>74.97</v>
      </c>
      <c r="AH79" s="197">
        <v>0</v>
      </c>
      <c r="AI79" s="197">
        <v>18.39</v>
      </c>
      <c r="AJ79" s="197">
        <v>0</v>
      </c>
      <c r="AK79" s="197">
        <v>-37.61</v>
      </c>
      <c r="AL79" s="197">
        <v>0</v>
      </c>
      <c r="AM79" s="197">
        <v>0</v>
      </c>
      <c r="AN79" s="197">
        <v>0</v>
      </c>
      <c r="AO79" s="197">
        <v>260.7</v>
      </c>
      <c r="AP79" s="197">
        <v>0</v>
      </c>
      <c r="AQ79" s="197">
        <v>0</v>
      </c>
      <c r="AR79" s="197">
        <v>0</v>
      </c>
      <c r="AS79" s="197">
        <v>0</v>
      </c>
      <c r="AT79" s="197">
        <v>1.45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17.059999999999999</v>
      </c>
      <c r="D80" s="197">
        <v>0</v>
      </c>
      <c r="E80" s="197">
        <v>0</v>
      </c>
      <c r="F80" s="197">
        <v>9.3000000000000007</v>
      </c>
      <c r="G80" s="197">
        <v>19.559999999999999</v>
      </c>
      <c r="H80" s="197">
        <v>0</v>
      </c>
      <c r="I80" s="197">
        <v>11.55</v>
      </c>
      <c r="J80" s="197">
        <v>23.59</v>
      </c>
      <c r="K80" s="197">
        <v>8.4600000000000009</v>
      </c>
      <c r="L80" s="197">
        <v>0.32</v>
      </c>
      <c r="M80" s="197">
        <v>2.11</v>
      </c>
      <c r="N80" s="197">
        <v>0.83</v>
      </c>
      <c r="O80" s="197">
        <v>2.44</v>
      </c>
      <c r="P80" s="197">
        <v>0.68</v>
      </c>
      <c r="Q80" s="197">
        <v>-4.42</v>
      </c>
      <c r="R80" s="197">
        <v>0.62</v>
      </c>
      <c r="S80" s="197">
        <v>-6.48</v>
      </c>
      <c r="T80" s="197">
        <v>0</v>
      </c>
      <c r="U80" s="197">
        <v>2.06</v>
      </c>
      <c r="V80" s="197">
        <v>0.3</v>
      </c>
      <c r="W80" s="197">
        <v>0.66</v>
      </c>
      <c r="X80" s="197">
        <v>1.43</v>
      </c>
      <c r="Y80" s="197">
        <v>0</v>
      </c>
      <c r="Z80" s="197">
        <v>3.69</v>
      </c>
      <c r="AA80" s="197">
        <v>1.1200000000000001</v>
      </c>
      <c r="AB80" s="197">
        <v>0</v>
      </c>
      <c r="AC80" s="197">
        <v>2.21</v>
      </c>
      <c r="AD80" s="197">
        <v>12.46</v>
      </c>
      <c r="AE80" s="197">
        <v>0</v>
      </c>
      <c r="AF80" s="197">
        <v>0</v>
      </c>
      <c r="AG80" s="197">
        <v>74.97</v>
      </c>
      <c r="AH80" s="197">
        <v>0</v>
      </c>
      <c r="AI80" s="197">
        <v>18.39</v>
      </c>
      <c r="AJ80" s="197">
        <v>0</v>
      </c>
      <c r="AK80" s="197">
        <v>-60</v>
      </c>
      <c r="AL80" s="197">
        <v>0</v>
      </c>
      <c r="AM80" s="197">
        <v>0</v>
      </c>
      <c r="AN80" s="197">
        <v>0</v>
      </c>
      <c r="AO80" s="197">
        <v>260.7</v>
      </c>
      <c r="AP80" s="197">
        <v>0</v>
      </c>
      <c r="AQ80" s="197">
        <v>0</v>
      </c>
      <c r="AR80" s="197">
        <v>0</v>
      </c>
      <c r="AS80" s="197">
        <v>0</v>
      </c>
      <c r="AT80" s="197">
        <v>1.45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17.059999999999999</v>
      </c>
      <c r="D81" s="197">
        <v>0</v>
      </c>
      <c r="E81" s="197">
        <v>0</v>
      </c>
      <c r="F81" s="197">
        <v>9.3000000000000007</v>
      </c>
      <c r="G81" s="197">
        <v>19.559999999999999</v>
      </c>
      <c r="H81" s="197">
        <v>0</v>
      </c>
      <c r="I81" s="197">
        <v>11.55</v>
      </c>
      <c r="J81" s="197">
        <v>23.59</v>
      </c>
      <c r="K81" s="197">
        <v>8.4600000000000009</v>
      </c>
      <c r="L81" s="197">
        <v>0.32</v>
      </c>
      <c r="M81" s="197">
        <v>2.11</v>
      </c>
      <c r="N81" s="197">
        <v>0.83</v>
      </c>
      <c r="O81" s="197">
        <v>2.44</v>
      </c>
      <c r="P81" s="197">
        <v>0.68</v>
      </c>
      <c r="Q81" s="197">
        <v>-0.8</v>
      </c>
      <c r="R81" s="197">
        <v>0.62</v>
      </c>
      <c r="S81" s="197">
        <v>0.38</v>
      </c>
      <c r="T81" s="197">
        <v>0</v>
      </c>
      <c r="U81" s="197">
        <v>2.06</v>
      </c>
      <c r="V81" s="197">
        <v>0.3</v>
      </c>
      <c r="W81" s="197">
        <v>0.66</v>
      </c>
      <c r="X81" s="197">
        <v>1.43</v>
      </c>
      <c r="Y81" s="197">
        <v>0</v>
      </c>
      <c r="Z81" s="197">
        <v>3.69</v>
      </c>
      <c r="AA81" s="197">
        <v>1.1200000000000001</v>
      </c>
      <c r="AB81" s="197">
        <v>0</v>
      </c>
      <c r="AC81" s="197">
        <v>2.21</v>
      </c>
      <c r="AD81" s="197">
        <v>12.46</v>
      </c>
      <c r="AE81" s="197">
        <v>0</v>
      </c>
      <c r="AF81" s="197">
        <v>0</v>
      </c>
      <c r="AG81" s="197">
        <v>74.97</v>
      </c>
      <c r="AH81" s="197">
        <v>0</v>
      </c>
      <c r="AI81" s="197">
        <v>18.39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 s="197">
        <v>260.7</v>
      </c>
      <c r="AP81" s="197">
        <v>0</v>
      </c>
      <c r="AQ81" s="197">
        <v>0</v>
      </c>
      <c r="AR81" s="197">
        <v>0</v>
      </c>
      <c r="AS81" s="197">
        <v>0</v>
      </c>
      <c r="AT81" s="197">
        <v>1.45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17.059999999999999</v>
      </c>
      <c r="D82" s="197">
        <v>0</v>
      </c>
      <c r="E82" s="197">
        <v>0</v>
      </c>
      <c r="F82" s="197">
        <v>9.3000000000000007</v>
      </c>
      <c r="G82" s="197">
        <v>19.559999999999999</v>
      </c>
      <c r="H82" s="197">
        <v>0</v>
      </c>
      <c r="I82" s="197">
        <v>11.55</v>
      </c>
      <c r="J82" s="197">
        <v>23.59</v>
      </c>
      <c r="K82" s="197">
        <v>8.4600000000000009</v>
      </c>
      <c r="L82" s="197">
        <v>0.32</v>
      </c>
      <c r="M82" s="197">
        <v>2.11</v>
      </c>
      <c r="N82" s="197">
        <v>0.83</v>
      </c>
      <c r="O82" s="197">
        <v>2.44</v>
      </c>
      <c r="P82" s="197">
        <v>0.68</v>
      </c>
      <c r="Q82" s="197">
        <v>0</v>
      </c>
      <c r="R82" s="197">
        <v>0.62</v>
      </c>
      <c r="S82" s="197">
        <v>0.39</v>
      </c>
      <c r="T82" s="197">
        <v>0</v>
      </c>
      <c r="U82" s="197">
        <v>2.06</v>
      </c>
      <c r="V82" s="197">
        <v>0.3</v>
      </c>
      <c r="W82" s="197">
        <v>0.66</v>
      </c>
      <c r="X82" s="197">
        <v>1.43</v>
      </c>
      <c r="Y82" s="197">
        <v>0</v>
      </c>
      <c r="Z82" s="197">
        <v>3.69</v>
      </c>
      <c r="AA82" s="197">
        <v>1.1200000000000001</v>
      </c>
      <c r="AB82" s="197">
        <v>0</v>
      </c>
      <c r="AC82" s="197">
        <v>2.21</v>
      </c>
      <c r="AD82" s="197">
        <v>12.46</v>
      </c>
      <c r="AE82" s="197">
        <v>0</v>
      </c>
      <c r="AF82" s="197">
        <v>0</v>
      </c>
      <c r="AG82" s="197">
        <v>74.97</v>
      </c>
      <c r="AH82" s="197">
        <v>0</v>
      </c>
      <c r="AI82" s="197">
        <v>18.39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 s="197">
        <v>260.7</v>
      </c>
      <c r="AP82" s="197">
        <v>0</v>
      </c>
      <c r="AQ82" s="197">
        <v>0</v>
      </c>
      <c r="AR82" s="197">
        <v>0</v>
      </c>
      <c r="AS82" s="197">
        <v>0</v>
      </c>
      <c r="AT82" s="197">
        <v>1.45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17.3</v>
      </c>
      <c r="D83" s="197">
        <v>0</v>
      </c>
      <c r="E83" s="197">
        <v>0</v>
      </c>
      <c r="F83" s="197">
        <v>9.3000000000000007</v>
      </c>
      <c r="G83" s="197">
        <v>19.559999999999999</v>
      </c>
      <c r="H83" s="197">
        <v>0</v>
      </c>
      <c r="I83" s="197">
        <v>12.03</v>
      </c>
      <c r="J83" s="197">
        <v>23.59</v>
      </c>
      <c r="K83" s="197">
        <v>8.4600000000000009</v>
      </c>
      <c r="L83" s="197">
        <v>0.32</v>
      </c>
      <c r="M83" s="197">
        <v>2.11</v>
      </c>
      <c r="N83" s="197">
        <v>0.83</v>
      </c>
      <c r="O83" s="197">
        <v>2.44</v>
      </c>
      <c r="P83" s="197">
        <v>0.68</v>
      </c>
      <c r="Q83" s="197">
        <v>0.15</v>
      </c>
      <c r="R83" s="197">
        <v>0.62</v>
      </c>
      <c r="S83" s="197">
        <v>0.39</v>
      </c>
      <c r="T83" s="197">
        <v>0</v>
      </c>
      <c r="U83" s="197">
        <v>2.06</v>
      </c>
      <c r="V83" s="197">
        <v>0.3</v>
      </c>
      <c r="W83" s="197">
        <v>0.66</v>
      </c>
      <c r="X83" s="197">
        <v>1.43</v>
      </c>
      <c r="Y83" s="197">
        <v>0</v>
      </c>
      <c r="Z83" s="197">
        <v>3.69</v>
      </c>
      <c r="AA83" s="197">
        <v>1.1200000000000001</v>
      </c>
      <c r="AB83" s="197">
        <v>0</v>
      </c>
      <c r="AC83" s="197">
        <v>2.21</v>
      </c>
      <c r="AD83" s="197">
        <v>12.46</v>
      </c>
      <c r="AE83" s="197">
        <v>0</v>
      </c>
      <c r="AF83" s="197">
        <v>0</v>
      </c>
      <c r="AG83" s="197">
        <v>74.97</v>
      </c>
      <c r="AH83" s="197">
        <v>0</v>
      </c>
      <c r="AI83" s="197">
        <v>18.39</v>
      </c>
      <c r="AJ83" s="197">
        <v>0</v>
      </c>
      <c r="AK83" s="197">
        <v>18.079999999999998</v>
      </c>
      <c r="AL83" s="197">
        <v>0</v>
      </c>
      <c r="AM83" s="197">
        <v>0</v>
      </c>
      <c r="AN83" s="197">
        <v>0</v>
      </c>
      <c r="AO83" s="197">
        <v>260.7</v>
      </c>
      <c r="AP83" s="197">
        <v>0</v>
      </c>
      <c r="AQ83" s="197">
        <v>0</v>
      </c>
      <c r="AR83" s="197">
        <v>0</v>
      </c>
      <c r="AS83" s="197">
        <v>0</v>
      </c>
      <c r="AT83" s="197">
        <v>1.92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17.3</v>
      </c>
      <c r="D84" s="197">
        <v>0</v>
      </c>
      <c r="E84" s="197">
        <v>0</v>
      </c>
      <c r="F84" s="197">
        <v>9.5399999999999991</v>
      </c>
      <c r="G84" s="197">
        <v>19.559999999999999</v>
      </c>
      <c r="H84" s="197">
        <v>0</v>
      </c>
      <c r="I84" s="197">
        <v>12.03</v>
      </c>
      <c r="J84" s="197">
        <v>23.59</v>
      </c>
      <c r="K84" s="197">
        <v>8.4600000000000009</v>
      </c>
      <c r="L84" s="197">
        <v>0.32</v>
      </c>
      <c r="M84" s="197">
        <v>2.11</v>
      </c>
      <c r="N84" s="197">
        <v>0.83</v>
      </c>
      <c r="O84" s="197">
        <v>2.44</v>
      </c>
      <c r="P84" s="197">
        <v>0.68</v>
      </c>
      <c r="Q84" s="197">
        <v>0.15</v>
      </c>
      <c r="R84" s="197">
        <v>0.62</v>
      </c>
      <c r="S84" s="197">
        <v>0.39</v>
      </c>
      <c r="T84" s="197">
        <v>0</v>
      </c>
      <c r="U84" s="197">
        <v>2.06</v>
      </c>
      <c r="V84" s="197">
        <v>0.3</v>
      </c>
      <c r="W84" s="197">
        <v>0.66</v>
      </c>
      <c r="X84" s="197">
        <v>1.43</v>
      </c>
      <c r="Y84" s="197">
        <v>0</v>
      </c>
      <c r="Z84" s="197">
        <v>3.69</v>
      </c>
      <c r="AA84" s="197">
        <v>1.1200000000000001</v>
      </c>
      <c r="AB84" s="197">
        <v>0</v>
      </c>
      <c r="AC84" s="197">
        <v>2.21</v>
      </c>
      <c r="AD84" s="197">
        <v>12.46</v>
      </c>
      <c r="AE84" s="197">
        <v>0</v>
      </c>
      <c r="AF84" s="197">
        <v>0</v>
      </c>
      <c r="AG84" s="197">
        <v>74.97</v>
      </c>
      <c r="AH84" s="197">
        <v>0</v>
      </c>
      <c r="AI84" s="197">
        <v>18.39</v>
      </c>
      <c r="AJ84" s="197">
        <v>0</v>
      </c>
      <c r="AK84" s="197">
        <v>18.079999999999998</v>
      </c>
      <c r="AL84" s="197">
        <v>0</v>
      </c>
      <c r="AM84" s="197">
        <v>0</v>
      </c>
      <c r="AN84" s="197">
        <v>0</v>
      </c>
      <c r="AO84" s="197">
        <v>260.7</v>
      </c>
      <c r="AP84" s="197">
        <v>0</v>
      </c>
      <c r="AQ84" s="197">
        <v>0</v>
      </c>
      <c r="AR84" s="197">
        <v>0</v>
      </c>
      <c r="AS84" s="197">
        <v>0</v>
      </c>
      <c r="AT84" s="197">
        <v>1.92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17.3</v>
      </c>
      <c r="D85" s="197">
        <v>0</v>
      </c>
      <c r="E85" s="197">
        <v>0</v>
      </c>
      <c r="F85" s="197">
        <v>9.5399999999999991</v>
      </c>
      <c r="G85" s="197">
        <v>19.559999999999999</v>
      </c>
      <c r="H85" s="197">
        <v>0</v>
      </c>
      <c r="I85" s="197">
        <v>12.03</v>
      </c>
      <c r="J85" s="197">
        <v>23.59</v>
      </c>
      <c r="K85" s="197">
        <v>8.4600000000000009</v>
      </c>
      <c r="L85" s="197">
        <v>0.32</v>
      </c>
      <c r="M85" s="197">
        <v>2.11</v>
      </c>
      <c r="N85" s="197">
        <v>0.83</v>
      </c>
      <c r="O85" s="197">
        <v>2.44</v>
      </c>
      <c r="P85" s="197">
        <v>0.68</v>
      </c>
      <c r="Q85" s="197">
        <v>0.15</v>
      </c>
      <c r="R85" s="197">
        <v>0.62</v>
      </c>
      <c r="S85" s="197">
        <v>0.39</v>
      </c>
      <c r="T85" s="197">
        <v>0</v>
      </c>
      <c r="U85" s="197">
        <v>2.06</v>
      </c>
      <c r="V85" s="197">
        <v>0.3</v>
      </c>
      <c r="W85" s="197">
        <v>0.66</v>
      </c>
      <c r="X85" s="197">
        <v>1.43</v>
      </c>
      <c r="Y85" s="197">
        <v>0</v>
      </c>
      <c r="Z85" s="197">
        <v>3.87</v>
      </c>
      <c r="AA85" s="197">
        <v>1.1200000000000001</v>
      </c>
      <c r="AB85" s="197">
        <v>0</v>
      </c>
      <c r="AC85" s="197">
        <v>2.21</v>
      </c>
      <c r="AD85" s="197">
        <v>12.46</v>
      </c>
      <c r="AE85" s="197">
        <v>0</v>
      </c>
      <c r="AF85" s="197">
        <v>0</v>
      </c>
      <c r="AG85" s="197">
        <v>74.97</v>
      </c>
      <c r="AH85" s="197">
        <v>0</v>
      </c>
      <c r="AI85" s="197">
        <v>18.39</v>
      </c>
      <c r="AJ85" s="197">
        <v>0</v>
      </c>
      <c r="AK85" s="197">
        <v>18.079999999999998</v>
      </c>
      <c r="AL85" s="197">
        <v>0</v>
      </c>
      <c r="AM85" s="197">
        <v>0</v>
      </c>
      <c r="AN85" s="197">
        <v>0</v>
      </c>
      <c r="AO85" s="197">
        <v>260.7</v>
      </c>
      <c r="AP85" s="197">
        <v>0</v>
      </c>
      <c r="AQ85" s="197">
        <v>0</v>
      </c>
      <c r="AR85" s="197">
        <v>0</v>
      </c>
      <c r="AS85" s="197">
        <v>0</v>
      </c>
      <c r="AT85" s="197">
        <v>1.92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17.3</v>
      </c>
      <c r="D86" s="197">
        <v>0</v>
      </c>
      <c r="E86" s="197">
        <v>0</v>
      </c>
      <c r="F86" s="197">
        <v>9.5399999999999991</v>
      </c>
      <c r="G86" s="197">
        <v>19.559999999999999</v>
      </c>
      <c r="H86" s="197">
        <v>0</v>
      </c>
      <c r="I86" s="197">
        <v>12.03</v>
      </c>
      <c r="J86" s="197">
        <v>23.59</v>
      </c>
      <c r="K86" s="197">
        <v>8.4600000000000009</v>
      </c>
      <c r="L86" s="197">
        <v>0.32</v>
      </c>
      <c r="M86" s="197">
        <v>2.11</v>
      </c>
      <c r="N86" s="197">
        <v>0.83</v>
      </c>
      <c r="O86" s="197">
        <v>2.44</v>
      </c>
      <c r="P86" s="197">
        <v>0.68</v>
      </c>
      <c r="Q86" s="197">
        <v>0.15</v>
      </c>
      <c r="R86" s="197">
        <v>0.62</v>
      </c>
      <c r="S86" s="197">
        <v>0.39</v>
      </c>
      <c r="T86" s="197">
        <v>0</v>
      </c>
      <c r="U86" s="197">
        <v>2.06</v>
      </c>
      <c r="V86" s="197">
        <v>0.3</v>
      </c>
      <c r="W86" s="197">
        <v>0.66</v>
      </c>
      <c r="X86" s="197">
        <v>1.43</v>
      </c>
      <c r="Y86" s="197">
        <v>0</v>
      </c>
      <c r="Z86" s="197">
        <v>3.87</v>
      </c>
      <c r="AA86" s="197">
        <v>1.1200000000000001</v>
      </c>
      <c r="AB86" s="197">
        <v>0</v>
      </c>
      <c r="AC86" s="197">
        <v>2.21</v>
      </c>
      <c r="AD86" s="197">
        <v>12.46</v>
      </c>
      <c r="AE86" s="197">
        <v>0</v>
      </c>
      <c r="AF86" s="197">
        <v>0</v>
      </c>
      <c r="AG86" s="197">
        <v>74.97</v>
      </c>
      <c r="AH86" s="197">
        <v>0</v>
      </c>
      <c r="AI86" s="197">
        <v>18.39</v>
      </c>
      <c r="AJ86" s="197">
        <v>0</v>
      </c>
      <c r="AK86" s="197">
        <v>18.079999999999998</v>
      </c>
      <c r="AL86" s="197">
        <v>0</v>
      </c>
      <c r="AM86" s="197">
        <v>0</v>
      </c>
      <c r="AN86" s="197">
        <v>0</v>
      </c>
      <c r="AO86" s="197">
        <v>260.7</v>
      </c>
      <c r="AP86" s="197">
        <v>0</v>
      </c>
      <c r="AQ86" s="197">
        <v>0</v>
      </c>
      <c r="AR86" s="197">
        <v>0</v>
      </c>
      <c r="AS86" s="197">
        <v>0</v>
      </c>
      <c r="AT86" s="197">
        <v>1.92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17.3</v>
      </c>
      <c r="D87" s="197">
        <v>0</v>
      </c>
      <c r="E87" s="197">
        <v>0</v>
      </c>
      <c r="F87" s="197">
        <v>9.5399999999999991</v>
      </c>
      <c r="G87" s="197">
        <v>19.559999999999999</v>
      </c>
      <c r="H87" s="197">
        <v>0</v>
      </c>
      <c r="I87" s="197">
        <v>12.03</v>
      </c>
      <c r="J87" s="197">
        <v>23.59</v>
      </c>
      <c r="K87" s="197">
        <v>8.4600000000000009</v>
      </c>
      <c r="L87" s="197">
        <v>0.32</v>
      </c>
      <c r="M87" s="197">
        <v>2.11</v>
      </c>
      <c r="N87" s="197">
        <v>0.83</v>
      </c>
      <c r="O87" s="197">
        <v>2.44</v>
      </c>
      <c r="P87" s="197">
        <v>0.68</v>
      </c>
      <c r="Q87" s="197">
        <v>0.15</v>
      </c>
      <c r="R87" s="197">
        <v>0.62</v>
      </c>
      <c r="S87" s="197">
        <v>0.39</v>
      </c>
      <c r="T87" s="197">
        <v>0</v>
      </c>
      <c r="U87" s="197">
        <v>2.06</v>
      </c>
      <c r="V87" s="197">
        <v>0.3</v>
      </c>
      <c r="W87" s="197">
        <v>0.66</v>
      </c>
      <c r="X87" s="197">
        <v>1.43</v>
      </c>
      <c r="Y87" s="197">
        <v>0</v>
      </c>
      <c r="Z87" s="197">
        <v>3.87</v>
      </c>
      <c r="AA87" s="197">
        <v>1.1200000000000001</v>
      </c>
      <c r="AB87" s="197">
        <v>0</v>
      </c>
      <c r="AC87" s="197">
        <v>2.21</v>
      </c>
      <c r="AD87" s="197">
        <v>12.46</v>
      </c>
      <c r="AE87" s="197">
        <v>0</v>
      </c>
      <c r="AF87" s="197">
        <v>0</v>
      </c>
      <c r="AG87" s="197">
        <v>74.97</v>
      </c>
      <c r="AH87" s="197">
        <v>0</v>
      </c>
      <c r="AI87" s="197">
        <v>18.39</v>
      </c>
      <c r="AJ87" s="197">
        <v>0</v>
      </c>
      <c r="AK87" s="197">
        <v>15.59</v>
      </c>
      <c r="AL87" s="197">
        <v>0</v>
      </c>
      <c r="AM87" s="197">
        <v>0</v>
      </c>
      <c r="AN87" s="197">
        <v>0</v>
      </c>
      <c r="AO87" s="197">
        <v>260.7</v>
      </c>
      <c r="AP87" s="197">
        <v>0</v>
      </c>
      <c r="AQ87" s="197">
        <v>0</v>
      </c>
      <c r="AR87" s="197">
        <v>0</v>
      </c>
      <c r="AS87" s="197">
        <v>0</v>
      </c>
      <c r="AT87" s="197">
        <v>1.92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17.3</v>
      </c>
      <c r="D88" s="197">
        <v>0</v>
      </c>
      <c r="E88" s="197">
        <v>0</v>
      </c>
      <c r="F88" s="197">
        <v>9.5399999999999991</v>
      </c>
      <c r="G88" s="197">
        <v>19.559999999999999</v>
      </c>
      <c r="H88" s="197">
        <v>0</v>
      </c>
      <c r="I88" s="197">
        <v>12.03</v>
      </c>
      <c r="J88" s="197">
        <v>23.59</v>
      </c>
      <c r="K88" s="197">
        <v>8.4600000000000009</v>
      </c>
      <c r="L88" s="197">
        <v>0.32</v>
      </c>
      <c r="M88" s="197">
        <v>2.11</v>
      </c>
      <c r="N88" s="197">
        <v>0.83</v>
      </c>
      <c r="O88" s="197">
        <v>2.44</v>
      </c>
      <c r="P88" s="197">
        <v>0.68</v>
      </c>
      <c r="Q88" s="197">
        <v>0.15</v>
      </c>
      <c r="R88" s="197">
        <v>0.62</v>
      </c>
      <c r="S88" s="197">
        <v>0.39</v>
      </c>
      <c r="T88" s="197">
        <v>0</v>
      </c>
      <c r="U88" s="197">
        <v>2.06</v>
      </c>
      <c r="V88" s="197">
        <v>0.3</v>
      </c>
      <c r="W88" s="197">
        <v>0.66</v>
      </c>
      <c r="X88" s="197">
        <v>1.43</v>
      </c>
      <c r="Y88" s="197">
        <v>0</v>
      </c>
      <c r="Z88" s="197">
        <v>3.87</v>
      </c>
      <c r="AA88" s="197">
        <v>1.1200000000000001</v>
      </c>
      <c r="AB88" s="197">
        <v>0</v>
      </c>
      <c r="AC88" s="197">
        <v>2.21</v>
      </c>
      <c r="AD88" s="197">
        <v>12.46</v>
      </c>
      <c r="AE88" s="197">
        <v>0</v>
      </c>
      <c r="AF88" s="197">
        <v>0</v>
      </c>
      <c r="AG88" s="197">
        <v>74.97</v>
      </c>
      <c r="AH88" s="197">
        <v>0</v>
      </c>
      <c r="AI88" s="197">
        <v>18.39</v>
      </c>
      <c r="AJ88" s="197">
        <v>0</v>
      </c>
      <c r="AK88" s="197">
        <v>15.59</v>
      </c>
      <c r="AL88" s="197">
        <v>0</v>
      </c>
      <c r="AM88" s="197">
        <v>0</v>
      </c>
      <c r="AN88" s="197">
        <v>0</v>
      </c>
      <c r="AO88" s="197">
        <v>260.7</v>
      </c>
      <c r="AP88" s="197">
        <v>0</v>
      </c>
      <c r="AQ88" s="197">
        <v>0</v>
      </c>
      <c r="AR88" s="197">
        <v>0</v>
      </c>
      <c r="AS88" s="197">
        <v>0</v>
      </c>
      <c r="AT88" s="197">
        <v>1.92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17.3</v>
      </c>
      <c r="D89" s="197">
        <v>0</v>
      </c>
      <c r="E89" s="197">
        <v>0</v>
      </c>
      <c r="F89" s="197">
        <v>9.5399999999999991</v>
      </c>
      <c r="G89" s="197">
        <v>19.559999999999999</v>
      </c>
      <c r="H89" s="197">
        <v>0</v>
      </c>
      <c r="I89" s="197">
        <v>12.03</v>
      </c>
      <c r="J89" s="197">
        <v>23.59</v>
      </c>
      <c r="K89" s="197">
        <v>8.01</v>
      </c>
      <c r="L89" s="197">
        <v>0.32</v>
      </c>
      <c r="M89" s="197">
        <v>2.11</v>
      </c>
      <c r="N89" s="197">
        <v>0.83</v>
      </c>
      <c r="O89" s="197">
        <v>2.44</v>
      </c>
      <c r="P89" s="197">
        <v>0.68</v>
      </c>
      <c r="Q89" s="197">
        <v>0.15</v>
      </c>
      <c r="R89" s="197">
        <v>0</v>
      </c>
      <c r="S89" s="197">
        <v>0.39</v>
      </c>
      <c r="T89" s="197">
        <v>0</v>
      </c>
      <c r="U89" s="197">
        <v>2.06</v>
      </c>
      <c r="V89" s="197">
        <v>0.3</v>
      </c>
      <c r="W89" s="197">
        <v>0.66</v>
      </c>
      <c r="X89" s="197">
        <v>1.43</v>
      </c>
      <c r="Y89" s="197">
        <v>0</v>
      </c>
      <c r="Z89" s="197">
        <v>3.87</v>
      </c>
      <c r="AA89" s="197">
        <v>1.1200000000000001</v>
      </c>
      <c r="AB89" s="197">
        <v>0</v>
      </c>
      <c r="AC89" s="197">
        <v>2.21</v>
      </c>
      <c r="AD89" s="197">
        <v>12.46</v>
      </c>
      <c r="AE89" s="197">
        <v>0</v>
      </c>
      <c r="AF89" s="197">
        <v>0</v>
      </c>
      <c r="AG89" s="197">
        <v>74.97</v>
      </c>
      <c r="AH89" s="197">
        <v>0</v>
      </c>
      <c r="AI89" s="197">
        <v>18.39</v>
      </c>
      <c r="AJ89" s="197">
        <v>0</v>
      </c>
      <c r="AK89" s="197">
        <v>15.59</v>
      </c>
      <c r="AL89" s="197">
        <v>0</v>
      </c>
      <c r="AM89" s="197">
        <v>0</v>
      </c>
      <c r="AN89" s="197">
        <v>0</v>
      </c>
      <c r="AO89" s="197">
        <v>260.7</v>
      </c>
      <c r="AP89" s="197">
        <v>0</v>
      </c>
      <c r="AQ89" s="197">
        <v>0</v>
      </c>
      <c r="AR89" s="197">
        <v>0</v>
      </c>
      <c r="AS89" s="197">
        <v>0</v>
      </c>
      <c r="AT89" s="197">
        <v>1.92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17.3</v>
      </c>
      <c r="D90" s="197">
        <v>0</v>
      </c>
      <c r="E90" s="197">
        <v>0</v>
      </c>
      <c r="F90" s="197">
        <v>9.5399999999999991</v>
      </c>
      <c r="G90" s="197">
        <v>19.559999999999999</v>
      </c>
      <c r="H90" s="197">
        <v>0</v>
      </c>
      <c r="I90" s="197">
        <v>12.03</v>
      </c>
      <c r="J90" s="197">
        <v>23.59</v>
      </c>
      <c r="K90" s="197">
        <v>8.4600000000000009</v>
      </c>
      <c r="L90" s="197">
        <v>0.32</v>
      </c>
      <c r="M90" s="197">
        <v>2.11</v>
      </c>
      <c r="N90" s="197">
        <v>0.83</v>
      </c>
      <c r="O90" s="197">
        <v>2.44</v>
      </c>
      <c r="P90" s="197">
        <v>0.68</v>
      </c>
      <c r="Q90" s="197">
        <v>0.15</v>
      </c>
      <c r="R90" s="197">
        <v>0.62</v>
      </c>
      <c r="S90" s="197">
        <v>0.39</v>
      </c>
      <c r="T90" s="197">
        <v>0</v>
      </c>
      <c r="U90" s="197">
        <v>2.06</v>
      </c>
      <c r="V90" s="197">
        <v>0.3</v>
      </c>
      <c r="W90" s="197">
        <v>0.66</v>
      </c>
      <c r="X90" s="197">
        <v>1.43</v>
      </c>
      <c r="Y90" s="197">
        <v>0</v>
      </c>
      <c r="Z90" s="197">
        <v>3.87</v>
      </c>
      <c r="AA90" s="197">
        <v>1.1200000000000001</v>
      </c>
      <c r="AB90" s="197">
        <v>0</v>
      </c>
      <c r="AC90" s="197">
        <v>2.21</v>
      </c>
      <c r="AD90" s="197">
        <v>12.46</v>
      </c>
      <c r="AE90" s="197">
        <v>0</v>
      </c>
      <c r="AF90" s="197">
        <v>0</v>
      </c>
      <c r="AG90" s="197">
        <v>74.97</v>
      </c>
      <c r="AH90" s="197">
        <v>0</v>
      </c>
      <c r="AI90" s="197">
        <v>18.39</v>
      </c>
      <c r="AJ90" s="197">
        <v>0</v>
      </c>
      <c r="AK90" s="197">
        <v>15.59</v>
      </c>
      <c r="AL90" s="197">
        <v>0</v>
      </c>
      <c r="AM90" s="197">
        <v>0</v>
      </c>
      <c r="AN90" s="197">
        <v>0</v>
      </c>
      <c r="AO90" s="197">
        <v>260.7</v>
      </c>
      <c r="AP90" s="197">
        <v>0</v>
      </c>
      <c r="AQ90" s="197">
        <v>0</v>
      </c>
      <c r="AR90" s="197">
        <v>0</v>
      </c>
      <c r="AS90" s="197">
        <v>0</v>
      </c>
      <c r="AT90" s="197">
        <v>1.92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17.52</v>
      </c>
      <c r="D91" s="197">
        <v>0</v>
      </c>
      <c r="E91" s="197">
        <v>0</v>
      </c>
      <c r="F91" s="197">
        <v>9.5399999999999991</v>
      </c>
      <c r="G91" s="197">
        <v>19.559999999999999</v>
      </c>
      <c r="H91" s="197">
        <v>0</v>
      </c>
      <c r="I91" s="197">
        <v>12.03</v>
      </c>
      <c r="J91" s="197">
        <v>23.59</v>
      </c>
      <c r="K91" s="197">
        <v>8.4499999999999993</v>
      </c>
      <c r="L91" s="197">
        <v>0.32</v>
      </c>
      <c r="M91" s="197">
        <v>2.11</v>
      </c>
      <c r="N91" s="197">
        <v>0.83</v>
      </c>
      <c r="O91" s="197">
        <v>2.44</v>
      </c>
      <c r="P91" s="197">
        <v>0.68</v>
      </c>
      <c r="Q91" s="197">
        <v>0.15</v>
      </c>
      <c r="R91" s="197">
        <v>0.62</v>
      </c>
      <c r="S91" s="197">
        <v>0.39</v>
      </c>
      <c r="T91" s="197">
        <v>0</v>
      </c>
      <c r="U91" s="197">
        <v>2.06</v>
      </c>
      <c r="V91" s="197">
        <v>0.3</v>
      </c>
      <c r="W91" s="197">
        <v>0.66</v>
      </c>
      <c r="X91" s="197">
        <v>1.43</v>
      </c>
      <c r="Y91" s="197">
        <v>0</v>
      </c>
      <c r="Z91" s="197">
        <v>3.87</v>
      </c>
      <c r="AA91" s="197">
        <v>1.1200000000000001</v>
      </c>
      <c r="AB91" s="197">
        <v>0</v>
      </c>
      <c r="AC91" s="197">
        <v>2.21</v>
      </c>
      <c r="AD91" s="197">
        <v>12.46</v>
      </c>
      <c r="AE91" s="197">
        <v>0</v>
      </c>
      <c r="AF91" s="197">
        <v>0</v>
      </c>
      <c r="AG91" s="197">
        <v>74.97</v>
      </c>
      <c r="AH91" s="197">
        <v>0</v>
      </c>
      <c r="AI91" s="197">
        <v>18.39</v>
      </c>
      <c r="AJ91" s="197">
        <v>0</v>
      </c>
      <c r="AK91" s="197">
        <v>15.59</v>
      </c>
      <c r="AL91" s="197">
        <v>0</v>
      </c>
      <c r="AM91" s="197">
        <v>0</v>
      </c>
      <c r="AN91" s="197">
        <v>0</v>
      </c>
      <c r="AO91" s="197">
        <v>260.7</v>
      </c>
      <c r="AP91" s="197">
        <v>0</v>
      </c>
      <c r="AQ91" s="197">
        <v>0</v>
      </c>
      <c r="AR91" s="197">
        <v>0</v>
      </c>
      <c r="AS91" s="197">
        <v>0</v>
      </c>
      <c r="AT91" s="197">
        <v>1.92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17.52</v>
      </c>
      <c r="D92" s="197">
        <v>0</v>
      </c>
      <c r="E92" s="197">
        <v>0</v>
      </c>
      <c r="F92" s="197">
        <v>9.5399999999999991</v>
      </c>
      <c r="G92" s="197">
        <v>19.559999999999999</v>
      </c>
      <c r="H92" s="197">
        <v>0</v>
      </c>
      <c r="I92" s="197">
        <v>12.03</v>
      </c>
      <c r="J92" s="197">
        <v>23.59</v>
      </c>
      <c r="K92" s="197">
        <v>8.4600000000000009</v>
      </c>
      <c r="L92" s="197">
        <v>0.32</v>
      </c>
      <c r="M92" s="197">
        <v>2.11</v>
      </c>
      <c r="N92" s="197">
        <v>0.83</v>
      </c>
      <c r="O92" s="197">
        <v>2.44</v>
      </c>
      <c r="P92" s="197">
        <v>0.68</v>
      </c>
      <c r="Q92" s="197">
        <v>0.15</v>
      </c>
      <c r="R92" s="197">
        <v>0.62</v>
      </c>
      <c r="S92" s="197">
        <v>0.39</v>
      </c>
      <c r="T92" s="197">
        <v>0</v>
      </c>
      <c r="U92" s="197">
        <v>2.06</v>
      </c>
      <c r="V92" s="197">
        <v>0.3</v>
      </c>
      <c r="W92" s="197">
        <v>0.66</v>
      </c>
      <c r="X92" s="197">
        <v>1.43</v>
      </c>
      <c r="Y92" s="197">
        <v>0</v>
      </c>
      <c r="Z92" s="197">
        <v>3.87</v>
      </c>
      <c r="AA92" s="197">
        <v>1.1200000000000001</v>
      </c>
      <c r="AB92" s="197">
        <v>0</v>
      </c>
      <c r="AC92" s="197">
        <v>1.77</v>
      </c>
      <c r="AD92" s="197">
        <v>12.46</v>
      </c>
      <c r="AE92" s="197">
        <v>0</v>
      </c>
      <c r="AF92" s="197">
        <v>0</v>
      </c>
      <c r="AG92" s="197">
        <v>74.97</v>
      </c>
      <c r="AH92" s="197">
        <v>0</v>
      </c>
      <c r="AI92" s="197">
        <v>18.39</v>
      </c>
      <c r="AJ92" s="197">
        <v>0</v>
      </c>
      <c r="AK92" s="197">
        <v>15.59</v>
      </c>
      <c r="AL92" s="197">
        <v>0</v>
      </c>
      <c r="AM92" s="197">
        <v>0</v>
      </c>
      <c r="AN92" s="197">
        <v>0</v>
      </c>
      <c r="AO92" s="197">
        <v>260.7</v>
      </c>
      <c r="AP92" s="197">
        <v>0</v>
      </c>
      <c r="AQ92" s="197">
        <v>0</v>
      </c>
      <c r="AR92" s="197">
        <v>0</v>
      </c>
      <c r="AS92" s="197">
        <v>0</v>
      </c>
      <c r="AT92" s="197">
        <v>1.92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17.52</v>
      </c>
      <c r="D93" s="197">
        <v>0</v>
      </c>
      <c r="E93" s="197">
        <v>0</v>
      </c>
      <c r="F93" s="197">
        <v>9.5399999999999991</v>
      </c>
      <c r="G93" s="197">
        <v>19.559999999999999</v>
      </c>
      <c r="H93" s="197">
        <v>0</v>
      </c>
      <c r="I93" s="197">
        <v>12.03</v>
      </c>
      <c r="J93" s="197">
        <v>23.59</v>
      </c>
      <c r="K93" s="197">
        <v>8.4600000000000009</v>
      </c>
      <c r="L93" s="197">
        <v>0.32</v>
      </c>
      <c r="M93" s="197">
        <v>2.11</v>
      </c>
      <c r="N93" s="197">
        <v>0.83</v>
      </c>
      <c r="O93" s="197">
        <v>2.44</v>
      </c>
      <c r="P93" s="197">
        <v>0.68</v>
      </c>
      <c r="Q93" s="197">
        <v>0.15</v>
      </c>
      <c r="R93" s="197">
        <v>0.62</v>
      </c>
      <c r="S93" s="197">
        <v>0.39</v>
      </c>
      <c r="T93" s="197">
        <v>0</v>
      </c>
      <c r="U93" s="197">
        <v>2.06</v>
      </c>
      <c r="V93" s="197">
        <v>-5.67</v>
      </c>
      <c r="W93" s="197">
        <v>0.66</v>
      </c>
      <c r="X93" s="197">
        <v>1.43</v>
      </c>
      <c r="Y93" s="197">
        <v>0</v>
      </c>
      <c r="Z93" s="197">
        <v>3.87</v>
      </c>
      <c r="AA93" s="197">
        <v>1.1200000000000001</v>
      </c>
      <c r="AB93" s="197">
        <v>0</v>
      </c>
      <c r="AC93" s="197">
        <v>1.77</v>
      </c>
      <c r="AD93" s="197">
        <v>12.46</v>
      </c>
      <c r="AE93" s="197">
        <v>0</v>
      </c>
      <c r="AF93" s="197">
        <v>0</v>
      </c>
      <c r="AG93" s="197">
        <v>74.97</v>
      </c>
      <c r="AH93" s="197">
        <v>0</v>
      </c>
      <c r="AI93" s="197">
        <v>18.39</v>
      </c>
      <c r="AJ93" s="197">
        <v>0</v>
      </c>
      <c r="AK93" s="197">
        <v>15.59</v>
      </c>
      <c r="AL93" s="197">
        <v>0</v>
      </c>
      <c r="AM93" s="197">
        <v>0</v>
      </c>
      <c r="AN93" s="197">
        <v>0</v>
      </c>
      <c r="AO93" s="197">
        <v>260.7</v>
      </c>
      <c r="AP93" s="197">
        <v>0</v>
      </c>
      <c r="AQ93" s="197">
        <v>0</v>
      </c>
      <c r="AR93" s="197">
        <v>0</v>
      </c>
      <c r="AS93" s="197">
        <v>0</v>
      </c>
      <c r="AT93" s="197">
        <v>1.92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17.52</v>
      </c>
      <c r="D94" s="197">
        <v>0</v>
      </c>
      <c r="E94" s="197">
        <v>0</v>
      </c>
      <c r="F94" s="197">
        <v>9.5399999999999991</v>
      </c>
      <c r="G94" s="197">
        <v>19.559999999999999</v>
      </c>
      <c r="H94" s="197">
        <v>0</v>
      </c>
      <c r="I94" s="197">
        <v>12.03</v>
      </c>
      <c r="J94" s="197">
        <v>23.59</v>
      </c>
      <c r="K94" s="197">
        <v>8.4600000000000009</v>
      </c>
      <c r="L94" s="197">
        <v>0.32</v>
      </c>
      <c r="M94" s="197">
        <v>2.11</v>
      </c>
      <c r="N94" s="197">
        <v>0.83</v>
      </c>
      <c r="O94" s="197">
        <v>2.44</v>
      </c>
      <c r="P94" s="197">
        <v>0.68</v>
      </c>
      <c r="Q94" s="197">
        <v>0.15</v>
      </c>
      <c r="R94" s="197">
        <v>0.62</v>
      </c>
      <c r="S94" s="197">
        <v>0.39</v>
      </c>
      <c r="T94" s="197">
        <v>0</v>
      </c>
      <c r="U94" s="197">
        <v>2.06</v>
      </c>
      <c r="V94" s="197">
        <v>-5.67</v>
      </c>
      <c r="W94" s="197">
        <v>0.66</v>
      </c>
      <c r="X94" s="197">
        <v>1.43</v>
      </c>
      <c r="Y94" s="197">
        <v>0</v>
      </c>
      <c r="Z94" s="197">
        <v>3.87</v>
      </c>
      <c r="AA94" s="197">
        <v>1.1200000000000001</v>
      </c>
      <c r="AB94" s="197">
        <v>0</v>
      </c>
      <c r="AC94" s="197">
        <v>1.77</v>
      </c>
      <c r="AD94" s="197">
        <v>12.46</v>
      </c>
      <c r="AE94" s="197">
        <v>0</v>
      </c>
      <c r="AF94" s="197">
        <v>0</v>
      </c>
      <c r="AG94" s="197">
        <v>74.97</v>
      </c>
      <c r="AH94" s="197">
        <v>0</v>
      </c>
      <c r="AI94" s="197">
        <v>18.39</v>
      </c>
      <c r="AJ94" s="197">
        <v>0</v>
      </c>
      <c r="AK94" s="197">
        <v>15.59</v>
      </c>
      <c r="AL94" s="197">
        <v>0</v>
      </c>
      <c r="AM94" s="197">
        <v>0</v>
      </c>
      <c r="AN94" s="197">
        <v>0</v>
      </c>
      <c r="AO94" s="197">
        <v>260.7</v>
      </c>
      <c r="AP94" s="197">
        <v>0</v>
      </c>
      <c r="AQ94" s="197">
        <v>0</v>
      </c>
      <c r="AR94" s="197">
        <v>0</v>
      </c>
      <c r="AS94" s="197">
        <v>0</v>
      </c>
      <c r="AT94" s="197">
        <v>1.92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17.52</v>
      </c>
      <c r="D95" s="197">
        <v>0</v>
      </c>
      <c r="E95" s="197">
        <v>0</v>
      </c>
      <c r="F95" s="197">
        <v>9.5399999999999991</v>
      </c>
      <c r="G95" s="197">
        <v>19.559999999999999</v>
      </c>
      <c r="H95" s="197">
        <v>0</v>
      </c>
      <c r="I95" s="197">
        <v>12.03</v>
      </c>
      <c r="J95" s="197">
        <v>23.59</v>
      </c>
      <c r="K95" s="197">
        <v>8.4600000000000009</v>
      </c>
      <c r="L95" s="197">
        <v>0.32</v>
      </c>
      <c r="M95" s="197">
        <v>2.11</v>
      </c>
      <c r="N95" s="197">
        <v>0.83</v>
      </c>
      <c r="O95" s="197">
        <v>2.44</v>
      </c>
      <c r="P95" s="197">
        <v>0.68</v>
      </c>
      <c r="Q95" s="197">
        <v>0.15</v>
      </c>
      <c r="R95" s="197">
        <v>0.62</v>
      </c>
      <c r="S95" s="197">
        <v>0.39</v>
      </c>
      <c r="T95" s="197">
        <v>0</v>
      </c>
      <c r="U95" s="197">
        <v>2.06</v>
      </c>
      <c r="V95" s="197">
        <v>-5.67</v>
      </c>
      <c r="W95" s="197">
        <v>0.66</v>
      </c>
      <c r="X95" s="197">
        <v>1.43</v>
      </c>
      <c r="Y95" s="197">
        <v>0</v>
      </c>
      <c r="Z95" s="197">
        <v>3.87</v>
      </c>
      <c r="AA95" s="197">
        <v>1.1200000000000001</v>
      </c>
      <c r="AB95" s="197">
        <v>0</v>
      </c>
      <c r="AC95" s="197">
        <v>1.77</v>
      </c>
      <c r="AD95" s="197">
        <v>12.46</v>
      </c>
      <c r="AE95" s="197">
        <v>0</v>
      </c>
      <c r="AF95" s="197">
        <v>0</v>
      </c>
      <c r="AG95" s="197">
        <v>74.97</v>
      </c>
      <c r="AH95" s="197">
        <v>0</v>
      </c>
      <c r="AI95" s="197">
        <v>18.39</v>
      </c>
      <c r="AJ95" s="197">
        <v>0</v>
      </c>
      <c r="AK95" s="197">
        <v>15.59</v>
      </c>
      <c r="AL95" s="197">
        <v>0</v>
      </c>
      <c r="AM95" s="197">
        <v>0</v>
      </c>
      <c r="AN95" s="197">
        <v>0</v>
      </c>
      <c r="AO95" s="197">
        <v>260.7</v>
      </c>
      <c r="AP95" s="197">
        <v>0</v>
      </c>
      <c r="AQ95" s="197">
        <v>0</v>
      </c>
      <c r="AR95" s="197">
        <v>0</v>
      </c>
      <c r="AS95" s="197">
        <v>0</v>
      </c>
      <c r="AT95" s="197">
        <v>1.92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17.52</v>
      </c>
      <c r="D96" s="197">
        <v>0</v>
      </c>
      <c r="E96" s="197">
        <v>0</v>
      </c>
      <c r="F96" s="197">
        <v>9.5399999999999991</v>
      </c>
      <c r="G96" s="197">
        <v>19.559999999999999</v>
      </c>
      <c r="H96" s="197">
        <v>0</v>
      </c>
      <c r="I96" s="197">
        <v>12.03</v>
      </c>
      <c r="J96" s="197">
        <v>23.59</v>
      </c>
      <c r="K96" s="197">
        <v>8.4600000000000009</v>
      </c>
      <c r="L96" s="197">
        <v>0.32</v>
      </c>
      <c r="M96" s="197">
        <v>2.11</v>
      </c>
      <c r="N96" s="197">
        <v>0.83</v>
      </c>
      <c r="O96" s="197">
        <v>2.44</v>
      </c>
      <c r="P96" s="197">
        <v>0.68</v>
      </c>
      <c r="Q96" s="197">
        <v>0.15</v>
      </c>
      <c r="R96" s="197">
        <v>0.62</v>
      </c>
      <c r="S96" s="197">
        <v>0.39</v>
      </c>
      <c r="T96" s="197">
        <v>0</v>
      </c>
      <c r="U96" s="197">
        <v>2.06</v>
      </c>
      <c r="V96" s="197">
        <v>-5.67</v>
      </c>
      <c r="W96" s="197">
        <v>0.66</v>
      </c>
      <c r="X96" s="197">
        <v>1.43</v>
      </c>
      <c r="Y96" s="197">
        <v>0</v>
      </c>
      <c r="Z96" s="197">
        <v>3.87</v>
      </c>
      <c r="AA96" s="197">
        <v>1.1200000000000001</v>
      </c>
      <c r="AB96" s="197">
        <v>0</v>
      </c>
      <c r="AC96" s="197">
        <v>1.77</v>
      </c>
      <c r="AD96" s="197">
        <v>12.46</v>
      </c>
      <c r="AE96" s="197">
        <v>0</v>
      </c>
      <c r="AF96" s="197">
        <v>0</v>
      </c>
      <c r="AG96" s="197">
        <v>74.97</v>
      </c>
      <c r="AH96" s="197">
        <v>0</v>
      </c>
      <c r="AI96" s="197">
        <v>18.39</v>
      </c>
      <c r="AJ96" s="197">
        <v>0</v>
      </c>
      <c r="AK96" s="197">
        <v>15.59</v>
      </c>
      <c r="AL96" s="197">
        <v>0</v>
      </c>
      <c r="AM96" s="197">
        <v>0</v>
      </c>
      <c r="AN96" s="197">
        <v>0</v>
      </c>
      <c r="AO96" s="197">
        <v>260.7</v>
      </c>
      <c r="AP96" s="197">
        <v>0</v>
      </c>
      <c r="AQ96" s="197">
        <v>0</v>
      </c>
      <c r="AR96" s="197">
        <v>0</v>
      </c>
      <c r="AS96" s="197">
        <v>0</v>
      </c>
      <c r="AT96" s="197">
        <v>1.92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17.52</v>
      </c>
      <c r="D97" s="197">
        <v>0</v>
      </c>
      <c r="E97" s="197">
        <v>0</v>
      </c>
      <c r="F97" s="197">
        <v>9.5399999999999991</v>
      </c>
      <c r="G97" s="197">
        <v>19.559999999999999</v>
      </c>
      <c r="H97" s="197">
        <v>0</v>
      </c>
      <c r="I97" s="197">
        <v>12.03</v>
      </c>
      <c r="J97" s="197">
        <v>23.59</v>
      </c>
      <c r="K97" s="197">
        <v>8.4600000000000009</v>
      </c>
      <c r="L97" s="197">
        <v>0.32</v>
      </c>
      <c r="M97" s="197">
        <v>2.11</v>
      </c>
      <c r="N97" s="197">
        <v>0.83</v>
      </c>
      <c r="O97" s="197">
        <v>2.44</v>
      </c>
      <c r="P97" s="197">
        <v>0.68</v>
      </c>
      <c r="Q97" s="197">
        <v>0.15</v>
      </c>
      <c r="R97" s="197">
        <v>0.62</v>
      </c>
      <c r="S97" s="197">
        <v>0.38</v>
      </c>
      <c r="T97" s="197">
        <v>0</v>
      </c>
      <c r="U97" s="197">
        <v>2.06</v>
      </c>
      <c r="V97" s="197">
        <v>-5.67</v>
      </c>
      <c r="W97" s="197">
        <v>0.66</v>
      </c>
      <c r="X97" s="197">
        <v>1.43</v>
      </c>
      <c r="Y97" s="197">
        <v>0</v>
      </c>
      <c r="Z97" s="197">
        <v>3.87</v>
      </c>
      <c r="AA97" s="197">
        <v>1.1200000000000001</v>
      </c>
      <c r="AB97" s="197">
        <v>0</v>
      </c>
      <c r="AC97" s="197">
        <v>1.77</v>
      </c>
      <c r="AD97" s="197">
        <v>12.46</v>
      </c>
      <c r="AE97" s="197">
        <v>0</v>
      </c>
      <c r="AF97" s="197">
        <v>0</v>
      </c>
      <c r="AG97" s="197">
        <v>74.97</v>
      </c>
      <c r="AH97" s="197">
        <v>0</v>
      </c>
      <c r="AI97" s="197">
        <v>18.39</v>
      </c>
      <c r="AJ97" s="197">
        <v>0</v>
      </c>
      <c r="AK97" s="197">
        <v>18.079999999999998</v>
      </c>
      <c r="AL97" s="197">
        <v>0</v>
      </c>
      <c r="AM97" s="197">
        <v>0</v>
      </c>
      <c r="AN97" s="197">
        <v>0</v>
      </c>
      <c r="AO97" s="197">
        <v>260.7</v>
      </c>
      <c r="AP97" s="197">
        <v>0</v>
      </c>
      <c r="AQ97" s="197">
        <v>0</v>
      </c>
      <c r="AR97" s="197">
        <v>0</v>
      </c>
      <c r="AS97" s="197">
        <v>0</v>
      </c>
      <c r="AT97" s="197">
        <v>1.92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17.52</v>
      </c>
      <c r="D98" s="197">
        <v>0</v>
      </c>
      <c r="E98" s="197">
        <v>0</v>
      </c>
      <c r="F98" s="197">
        <v>9.5399999999999991</v>
      </c>
      <c r="G98" s="197">
        <v>19.559999999999999</v>
      </c>
      <c r="H98" s="197">
        <v>0</v>
      </c>
      <c r="I98" s="197">
        <v>12.03</v>
      </c>
      <c r="J98" s="197">
        <v>23.59</v>
      </c>
      <c r="K98" s="197">
        <v>8.4600000000000009</v>
      </c>
      <c r="L98" s="197">
        <v>0.32</v>
      </c>
      <c r="M98" s="197">
        <v>2.11</v>
      </c>
      <c r="N98" s="197">
        <v>0.83</v>
      </c>
      <c r="O98" s="197">
        <v>2.44</v>
      </c>
      <c r="P98" s="197">
        <v>0.68</v>
      </c>
      <c r="Q98" s="197">
        <v>0.15</v>
      </c>
      <c r="R98" s="197">
        <v>0.62</v>
      </c>
      <c r="S98" s="197">
        <v>0.38</v>
      </c>
      <c r="T98" s="197">
        <v>0</v>
      </c>
      <c r="U98" s="197">
        <v>2.06</v>
      </c>
      <c r="V98" s="197">
        <v>-5.67</v>
      </c>
      <c r="W98" s="197">
        <v>0.66</v>
      </c>
      <c r="X98" s="197">
        <v>1.43</v>
      </c>
      <c r="Y98" s="197">
        <v>0</v>
      </c>
      <c r="Z98" s="197">
        <v>3.87</v>
      </c>
      <c r="AA98" s="197">
        <v>1.1200000000000001</v>
      </c>
      <c r="AB98" s="197">
        <v>0</v>
      </c>
      <c r="AC98" s="197">
        <v>1.77</v>
      </c>
      <c r="AD98" s="197">
        <v>12.46</v>
      </c>
      <c r="AE98" s="197">
        <v>0</v>
      </c>
      <c r="AF98" s="197">
        <v>0</v>
      </c>
      <c r="AG98" s="197">
        <v>74.97</v>
      </c>
      <c r="AH98" s="197">
        <v>0</v>
      </c>
      <c r="AI98" s="197">
        <v>18.39</v>
      </c>
      <c r="AJ98" s="197">
        <v>0</v>
      </c>
      <c r="AK98" s="197">
        <v>18.079999999999998</v>
      </c>
      <c r="AL98" s="197">
        <v>0</v>
      </c>
      <c r="AM98" s="197">
        <v>0</v>
      </c>
      <c r="AN98" s="197">
        <v>0</v>
      </c>
      <c r="AO98" s="197">
        <v>260.7</v>
      </c>
      <c r="AP98" s="197">
        <v>0</v>
      </c>
      <c r="AQ98" s="197">
        <v>0</v>
      </c>
      <c r="AR98" s="197">
        <v>0</v>
      </c>
      <c r="AS98" s="197">
        <v>0</v>
      </c>
      <c r="AT98" s="197">
        <v>1.92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0.42371499999999934</v>
      </c>
      <c r="D99">
        <f t="shared" si="0"/>
        <v>0</v>
      </c>
      <c r="E99">
        <f t="shared" si="0"/>
        <v>0</v>
      </c>
      <c r="F99">
        <f t="shared" si="0"/>
        <v>0.34203249999999985</v>
      </c>
      <c r="G99">
        <f t="shared" si="0"/>
        <v>0.31533749999999966</v>
      </c>
      <c r="H99">
        <f t="shared" si="0"/>
        <v>0</v>
      </c>
      <c r="I99">
        <f t="shared" si="0"/>
        <v>0.40207499999999963</v>
      </c>
      <c r="J99">
        <f t="shared" si="0"/>
        <v>0.42602499999999971</v>
      </c>
      <c r="K99">
        <f t="shared" si="0"/>
        <v>0.1979525000000002</v>
      </c>
      <c r="L99">
        <f t="shared" si="0"/>
        <v>7.8250000000000038E-3</v>
      </c>
      <c r="M99">
        <f t="shared" si="0"/>
        <v>5.0802500000000118E-2</v>
      </c>
      <c r="N99">
        <f t="shared" si="0"/>
        <v>1.9919999999999969E-2</v>
      </c>
      <c r="O99">
        <f t="shared" si="0"/>
        <v>5.8559999999999959E-2</v>
      </c>
      <c r="P99">
        <f t="shared" si="0"/>
        <v>1.6057500000000002E-2</v>
      </c>
      <c r="Q99">
        <f t="shared" si="0"/>
        <v>-1.593499999999998E-2</v>
      </c>
      <c r="R99">
        <f t="shared" si="0"/>
        <v>1.2469999999999979E-2</v>
      </c>
      <c r="S99">
        <f t="shared" si="0"/>
        <v>-1.3159999999999998E-2</v>
      </c>
      <c r="T99">
        <f t="shared" si="0"/>
        <v>0</v>
      </c>
      <c r="U99">
        <f t="shared" si="0"/>
        <v>4.9342500000000011E-2</v>
      </c>
      <c r="V99">
        <f t="shared" si="0"/>
        <v>-0.19383500000000034</v>
      </c>
      <c r="W99">
        <f t="shared" si="0"/>
        <v>-8.2829999999999723E-2</v>
      </c>
      <c r="X99">
        <f t="shared" si="0"/>
        <v>3.4320000000000087E-2</v>
      </c>
      <c r="Y99">
        <f t="shared" si="0"/>
        <v>0</v>
      </c>
      <c r="Z99">
        <f t="shared" si="0"/>
        <v>8.8219999999999979E-2</v>
      </c>
      <c r="AA99">
        <f t="shared" si="0"/>
        <v>2.6720000000000035E-2</v>
      </c>
      <c r="AB99">
        <f t="shared" si="0"/>
        <v>0</v>
      </c>
      <c r="AC99">
        <f t="shared" si="0"/>
        <v>5.9295000000000112E-2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1.7992800000000013</v>
      </c>
      <c r="AH99">
        <f t="shared" si="0"/>
        <v>0</v>
      </c>
      <c r="AI99">
        <f t="shared" si="0"/>
        <v>0.44136000000000086</v>
      </c>
      <c r="AJ99">
        <f t="shared" si="0"/>
        <v>0</v>
      </c>
      <c r="AK99">
        <f t="shared" si="0"/>
        <v>0.15509000000000012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7.5233100000000075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3.6889999999999964E-2</v>
      </c>
      <c r="AT99">
        <f t="shared" si="1"/>
        <v>5.6194999999999926E-2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10.67</v>
      </c>
      <c r="D3" s="197">
        <v>0</v>
      </c>
      <c r="E3" s="197">
        <v>0</v>
      </c>
      <c r="F3" s="197">
        <v>9.93</v>
      </c>
      <c r="G3" s="197">
        <v>5.65</v>
      </c>
      <c r="H3" s="197">
        <v>0</v>
      </c>
      <c r="I3" s="197">
        <v>11.83</v>
      </c>
      <c r="J3" s="197">
        <v>8.35</v>
      </c>
      <c r="K3" s="197">
        <v>2.73</v>
      </c>
      <c r="L3" s="197">
        <v>35.26</v>
      </c>
      <c r="M3" s="197">
        <v>0</v>
      </c>
      <c r="N3" s="197">
        <v>0.48</v>
      </c>
      <c r="O3" s="197">
        <v>1.67</v>
      </c>
      <c r="P3" s="197">
        <v>1.7</v>
      </c>
      <c r="Q3" s="197">
        <v>1.57</v>
      </c>
      <c r="R3" s="197">
        <v>0.36</v>
      </c>
      <c r="S3" s="197">
        <v>4.7</v>
      </c>
      <c r="T3" s="197">
        <v>0</v>
      </c>
      <c r="U3" s="197">
        <v>9.6300000000000008</v>
      </c>
      <c r="V3" s="197">
        <v>0.18</v>
      </c>
      <c r="W3" s="197">
        <v>0.38</v>
      </c>
      <c r="X3" s="197">
        <v>0.83</v>
      </c>
      <c r="Y3" s="197">
        <v>0</v>
      </c>
      <c r="Z3" s="197">
        <v>2.13</v>
      </c>
      <c r="AA3" s="197">
        <v>0.65</v>
      </c>
      <c r="AB3" s="197">
        <v>0</v>
      </c>
      <c r="AC3" s="197">
        <v>0.97</v>
      </c>
      <c r="AD3" s="197">
        <v>6.82</v>
      </c>
      <c r="AE3" s="197">
        <v>0</v>
      </c>
      <c r="AF3" s="197">
        <v>0</v>
      </c>
      <c r="AG3" s="197">
        <v>42.59</v>
      </c>
      <c r="AH3" s="197">
        <v>0</v>
      </c>
      <c r="AI3" s="197">
        <v>10.45</v>
      </c>
      <c r="AJ3" s="197">
        <v>0</v>
      </c>
      <c r="AK3" s="197">
        <v>9.01</v>
      </c>
      <c r="AL3" s="197">
        <v>0</v>
      </c>
      <c r="AM3" s="197">
        <v>0</v>
      </c>
      <c r="AN3" s="197">
        <v>0</v>
      </c>
      <c r="AO3" s="197">
        <v>220.5</v>
      </c>
      <c r="AP3" s="197">
        <v>0</v>
      </c>
      <c r="AQ3" s="197">
        <v>0</v>
      </c>
      <c r="AR3" s="197">
        <v>0</v>
      </c>
      <c r="AS3" s="197">
        <v>1.38</v>
      </c>
      <c r="AT3" s="197">
        <v>1.53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10.67</v>
      </c>
      <c r="D4" s="197">
        <v>0</v>
      </c>
      <c r="E4" s="197">
        <v>0</v>
      </c>
      <c r="F4" s="197">
        <v>9.93</v>
      </c>
      <c r="G4" s="197">
        <v>5.65</v>
      </c>
      <c r="H4" s="197">
        <v>0</v>
      </c>
      <c r="I4" s="197">
        <v>11.83</v>
      </c>
      <c r="J4" s="197">
        <v>8.35</v>
      </c>
      <c r="K4" s="197">
        <v>2.73</v>
      </c>
      <c r="L4" s="197">
        <v>35.26</v>
      </c>
      <c r="M4" s="197">
        <v>0</v>
      </c>
      <c r="N4" s="197">
        <v>0.48</v>
      </c>
      <c r="O4" s="197">
        <v>1.67</v>
      </c>
      <c r="P4" s="197">
        <v>1.7</v>
      </c>
      <c r="Q4" s="197">
        <v>1.57</v>
      </c>
      <c r="R4" s="197">
        <v>0.36</v>
      </c>
      <c r="S4" s="197">
        <v>4.7699999999999996</v>
      </c>
      <c r="T4" s="197">
        <v>0</v>
      </c>
      <c r="U4" s="197">
        <v>9.6300000000000008</v>
      </c>
      <c r="V4" s="197">
        <v>0.18</v>
      </c>
      <c r="W4" s="197">
        <v>0.38</v>
      </c>
      <c r="X4" s="197">
        <v>0.83</v>
      </c>
      <c r="Y4" s="197">
        <v>0</v>
      </c>
      <c r="Z4" s="197">
        <v>2.13</v>
      </c>
      <c r="AA4" s="197">
        <v>0.65</v>
      </c>
      <c r="AB4" s="197">
        <v>0</v>
      </c>
      <c r="AC4" s="197">
        <v>0.97</v>
      </c>
      <c r="AD4" s="197">
        <v>6.82</v>
      </c>
      <c r="AE4" s="197">
        <v>0</v>
      </c>
      <c r="AF4" s="197">
        <v>0</v>
      </c>
      <c r="AG4" s="197">
        <v>42.59</v>
      </c>
      <c r="AH4" s="197">
        <v>0</v>
      </c>
      <c r="AI4" s="197">
        <v>10.45</v>
      </c>
      <c r="AJ4" s="197">
        <v>0</v>
      </c>
      <c r="AK4" s="197">
        <v>9.01</v>
      </c>
      <c r="AL4" s="197">
        <v>0</v>
      </c>
      <c r="AM4" s="197">
        <v>0</v>
      </c>
      <c r="AN4" s="197">
        <v>0</v>
      </c>
      <c r="AO4" s="197">
        <v>220.5</v>
      </c>
      <c r="AP4" s="197">
        <v>0</v>
      </c>
      <c r="AQ4" s="197">
        <v>0</v>
      </c>
      <c r="AR4" s="197">
        <v>0</v>
      </c>
      <c r="AS4" s="197">
        <v>1.38</v>
      </c>
      <c r="AT4" s="197">
        <v>1.53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10.67</v>
      </c>
      <c r="D5" s="197">
        <v>0</v>
      </c>
      <c r="E5" s="197">
        <v>0</v>
      </c>
      <c r="F5" s="197">
        <v>9.93</v>
      </c>
      <c r="G5" s="197">
        <v>5.65</v>
      </c>
      <c r="H5" s="197">
        <v>0</v>
      </c>
      <c r="I5" s="197">
        <v>11.83</v>
      </c>
      <c r="J5" s="197">
        <v>8.35</v>
      </c>
      <c r="K5" s="197">
        <v>2.73</v>
      </c>
      <c r="L5" s="197">
        <v>35.26</v>
      </c>
      <c r="M5" s="197">
        <v>0</v>
      </c>
      <c r="N5" s="197">
        <v>0.48</v>
      </c>
      <c r="O5" s="197">
        <v>1.67</v>
      </c>
      <c r="P5" s="197">
        <v>1.7</v>
      </c>
      <c r="Q5" s="197">
        <v>1.57</v>
      </c>
      <c r="R5" s="197">
        <v>7.87</v>
      </c>
      <c r="S5" s="197">
        <v>4.7699999999999996</v>
      </c>
      <c r="T5" s="197">
        <v>0</v>
      </c>
      <c r="U5" s="197">
        <v>9.6300000000000008</v>
      </c>
      <c r="V5" s="197">
        <v>0.18</v>
      </c>
      <c r="W5" s="197">
        <v>0.38</v>
      </c>
      <c r="X5" s="197">
        <v>0.83</v>
      </c>
      <c r="Y5" s="197">
        <v>0</v>
      </c>
      <c r="Z5" s="197">
        <v>2.13</v>
      </c>
      <c r="AA5" s="197">
        <v>0.65</v>
      </c>
      <c r="AB5" s="197">
        <v>0</v>
      </c>
      <c r="AC5" s="197">
        <v>0.97</v>
      </c>
      <c r="AD5" s="197">
        <v>6.82</v>
      </c>
      <c r="AE5" s="197">
        <v>0</v>
      </c>
      <c r="AF5" s="197">
        <v>0</v>
      </c>
      <c r="AG5" s="197">
        <v>42.59</v>
      </c>
      <c r="AH5" s="197">
        <v>0</v>
      </c>
      <c r="AI5" s="197">
        <v>10.45</v>
      </c>
      <c r="AJ5" s="197">
        <v>0</v>
      </c>
      <c r="AK5" s="197">
        <v>9.01</v>
      </c>
      <c r="AL5" s="197">
        <v>0</v>
      </c>
      <c r="AM5" s="197">
        <v>0</v>
      </c>
      <c r="AN5" s="197">
        <v>0</v>
      </c>
      <c r="AO5" s="197">
        <v>220.5</v>
      </c>
      <c r="AP5" s="197">
        <v>0</v>
      </c>
      <c r="AQ5" s="197">
        <v>0</v>
      </c>
      <c r="AR5" s="197">
        <v>0</v>
      </c>
      <c r="AS5" s="197">
        <v>1.38</v>
      </c>
      <c r="AT5" s="197">
        <v>1.53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10.67</v>
      </c>
      <c r="D6" s="197">
        <v>0</v>
      </c>
      <c r="E6" s="197">
        <v>0</v>
      </c>
      <c r="F6" s="197">
        <v>9.93</v>
      </c>
      <c r="G6" s="197">
        <v>5.65</v>
      </c>
      <c r="H6" s="197">
        <v>0</v>
      </c>
      <c r="I6" s="197">
        <v>11.83</v>
      </c>
      <c r="J6" s="197">
        <v>8.35</v>
      </c>
      <c r="K6" s="197">
        <v>42.49</v>
      </c>
      <c r="L6" s="197">
        <v>35.26</v>
      </c>
      <c r="M6" s="197">
        <v>0</v>
      </c>
      <c r="N6" s="197">
        <v>0.48</v>
      </c>
      <c r="O6" s="197">
        <v>1.67</v>
      </c>
      <c r="P6" s="197">
        <v>1.7</v>
      </c>
      <c r="Q6" s="197">
        <v>1.57</v>
      </c>
      <c r="R6" s="197">
        <v>7.87</v>
      </c>
      <c r="S6" s="197">
        <v>4.7699999999999996</v>
      </c>
      <c r="T6" s="197">
        <v>0</v>
      </c>
      <c r="U6" s="197">
        <v>9.6300000000000008</v>
      </c>
      <c r="V6" s="197">
        <v>0.18</v>
      </c>
      <c r="W6" s="197">
        <v>0.38</v>
      </c>
      <c r="X6" s="197">
        <v>0.83</v>
      </c>
      <c r="Y6" s="197">
        <v>0</v>
      </c>
      <c r="Z6" s="197">
        <v>2.13</v>
      </c>
      <c r="AA6" s="197">
        <v>0.65</v>
      </c>
      <c r="AB6" s="197">
        <v>0</v>
      </c>
      <c r="AC6" s="197">
        <v>0.97</v>
      </c>
      <c r="AD6" s="197">
        <v>6.82</v>
      </c>
      <c r="AE6" s="197">
        <v>0</v>
      </c>
      <c r="AF6" s="197">
        <v>0</v>
      </c>
      <c r="AG6" s="197">
        <v>42.59</v>
      </c>
      <c r="AH6" s="197">
        <v>0</v>
      </c>
      <c r="AI6" s="197">
        <v>10.45</v>
      </c>
      <c r="AJ6" s="197">
        <v>0</v>
      </c>
      <c r="AK6" s="197">
        <v>9.01</v>
      </c>
      <c r="AL6" s="197">
        <v>0</v>
      </c>
      <c r="AM6" s="197">
        <v>0</v>
      </c>
      <c r="AN6" s="197">
        <v>0</v>
      </c>
      <c r="AO6" s="197">
        <v>220.5</v>
      </c>
      <c r="AP6" s="197">
        <v>0</v>
      </c>
      <c r="AQ6" s="197">
        <v>0</v>
      </c>
      <c r="AR6" s="197">
        <v>0</v>
      </c>
      <c r="AS6" s="197">
        <v>1.38</v>
      </c>
      <c r="AT6" s="197">
        <v>1.53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10.67</v>
      </c>
      <c r="D7" s="197">
        <v>0</v>
      </c>
      <c r="E7" s="197">
        <v>0</v>
      </c>
      <c r="F7" s="197">
        <v>10.07</v>
      </c>
      <c r="G7" s="197">
        <v>5.65</v>
      </c>
      <c r="H7" s="197">
        <v>0</v>
      </c>
      <c r="I7" s="197">
        <v>11.83</v>
      </c>
      <c r="J7" s="197">
        <v>8.35</v>
      </c>
      <c r="K7" s="197">
        <v>43.41</v>
      </c>
      <c r="L7" s="197">
        <v>35.26</v>
      </c>
      <c r="M7" s="197">
        <v>0</v>
      </c>
      <c r="N7" s="197">
        <v>0.48</v>
      </c>
      <c r="O7" s="197">
        <v>1.67</v>
      </c>
      <c r="P7" s="197">
        <v>1.7</v>
      </c>
      <c r="Q7" s="197">
        <v>1.57</v>
      </c>
      <c r="R7" s="197">
        <v>7.87</v>
      </c>
      <c r="S7" s="197">
        <v>4.7699999999999996</v>
      </c>
      <c r="T7" s="197">
        <v>0</v>
      </c>
      <c r="U7" s="197">
        <v>9.6300000000000008</v>
      </c>
      <c r="V7" s="197">
        <v>0.18</v>
      </c>
      <c r="W7" s="197">
        <v>0.38</v>
      </c>
      <c r="X7" s="197">
        <v>0.83</v>
      </c>
      <c r="Y7" s="197">
        <v>0</v>
      </c>
      <c r="Z7" s="197">
        <v>2.13</v>
      </c>
      <c r="AA7" s="197">
        <v>0.65</v>
      </c>
      <c r="AB7" s="197">
        <v>0</v>
      </c>
      <c r="AC7" s="197">
        <v>0.97</v>
      </c>
      <c r="AD7" s="197">
        <v>6.82</v>
      </c>
      <c r="AE7" s="197">
        <v>0</v>
      </c>
      <c r="AF7" s="197">
        <v>0</v>
      </c>
      <c r="AG7" s="197">
        <v>42.59</v>
      </c>
      <c r="AH7" s="197">
        <v>0</v>
      </c>
      <c r="AI7" s="197">
        <v>10.45</v>
      </c>
      <c r="AJ7" s="197">
        <v>0</v>
      </c>
      <c r="AK7" s="197">
        <v>9.01</v>
      </c>
      <c r="AL7" s="197">
        <v>0</v>
      </c>
      <c r="AM7" s="197">
        <v>0</v>
      </c>
      <c r="AN7" s="197">
        <v>0</v>
      </c>
      <c r="AO7" s="197">
        <v>220.5</v>
      </c>
      <c r="AP7" s="197">
        <v>0</v>
      </c>
      <c r="AQ7" s="197">
        <v>0</v>
      </c>
      <c r="AR7" s="197">
        <v>0</v>
      </c>
      <c r="AS7" s="197">
        <v>1.38</v>
      </c>
      <c r="AT7" s="197">
        <v>1.53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10.67</v>
      </c>
      <c r="D8" s="197">
        <v>0</v>
      </c>
      <c r="E8" s="197">
        <v>0</v>
      </c>
      <c r="F8" s="197">
        <v>10.07</v>
      </c>
      <c r="G8" s="197">
        <v>5.65</v>
      </c>
      <c r="H8" s="197">
        <v>0</v>
      </c>
      <c r="I8" s="197">
        <v>11.83</v>
      </c>
      <c r="J8" s="197">
        <v>8.35</v>
      </c>
      <c r="K8" s="197">
        <v>43.41</v>
      </c>
      <c r="L8" s="197">
        <v>35.26</v>
      </c>
      <c r="M8" s="197">
        <v>0</v>
      </c>
      <c r="N8" s="197">
        <v>0.48</v>
      </c>
      <c r="O8" s="197">
        <v>1.67</v>
      </c>
      <c r="P8" s="197">
        <v>1.7</v>
      </c>
      <c r="Q8" s="197">
        <v>1.57</v>
      </c>
      <c r="R8" s="197">
        <v>7.87</v>
      </c>
      <c r="S8" s="197">
        <v>4.7699999999999996</v>
      </c>
      <c r="T8" s="197">
        <v>0</v>
      </c>
      <c r="U8" s="197">
        <v>9.6300000000000008</v>
      </c>
      <c r="V8" s="197">
        <v>0.18</v>
      </c>
      <c r="W8" s="197">
        <v>0.38</v>
      </c>
      <c r="X8" s="197">
        <v>0.83</v>
      </c>
      <c r="Y8" s="197">
        <v>0</v>
      </c>
      <c r="Z8" s="197">
        <v>2.13</v>
      </c>
      <c r="AA8" s="197">
        <v>0.65</v>
      </c>
      <c r="AB8" s="197">
        <v>0</v>
      </c>
      <c r="AC8" s="197">
        <v>0.97</v>
      </c>
      <c r="AD8" s="197">
        <v>6.82</v>
      </c>
      <c r="AE8" s="197">
        <v>0</v>
      </c>
      <c r="AF8" s="197">
        <v>0</v>
      </c>
      <c r="AG8" s="197">
        <v>42.59</v>
      </c>
      <c r="AH8" s="197">
        <v>0</v>
      </c>
      <c r="AI8" s="197">
        <v>10.45</v>
      </c>
      <c r="AJ8" s="197">
        <v>0</v>
      </c>
      <c r="AK8" s="197">
        <v>9.01</v>
      </c>
      <c r="AL8" s="197">
        <v>0</v>
      </c>
      <c r="AM8" s="197">
        <v>0</v>
      </c>
      <c r="AN8" s="197">
        <v>0</v>
      </c>
      <c r="AO8" s="197">
        <v>220.5</v>
      </c>
      <c r="AP8" s="197">
        <v>0</v>
      </c>
      <c r="AQ8" s="197">
        <v>0</v>
      </c>
      <c r="AR8" s="197">
        <v>0</v>
      </c>
      <c r="AS8" s="197">
        <v>1.38</v>
      </c>
      <c r="AT8" s="197">
        <v>1.53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10.67</v>
      </c>
      <c r="D9" s="197">
        <v>0</v>
      </c>
      <c r="E9" s="197">
        <v>0</v>
      </c>
      <c r="F9" s="197">
        <v>10.07</v>
      </c>
      <c r="G9" s="197">
        <v>5.65</v>
      </c>
      <c r="H9" s="197">
        <v>0</v>
      </c>
      <c r="I9" s="197">
        <v>11.83</v>
      </c>
      <c r="J9" s="197">
        <v>8.35</v>
      </c>
      <c r="K9" s="197">
        <v>43.41</v>
      </c>
      <c r="L9" s="197">
        <v>35.26</v>
      </c>
      <c r="M9" s="197">
        <v>0</v>
      </c>
      <c r="N9" s="197">
        <v>0.48</v>
      </c>
      <c r="O9" s="197">
        <v>1.67</v>
      </c>
      <c r="P9" s="197">
        <v>1.7</v>
      </c>
      <c r="Q9" s="197">
        <v>1.57</v>
      </c>
      <c r="R9" s="197">
        <v>7.87</v>
      </c>
      <c r="S9" s="197">
        <v>4.7699999999999996</v>
      </c>
      <c r="T9" s="197">
        <v>0</v>
      </c>
      <c r="U9" s="197">
        <v>9.6300000000000008</v>
      </c>
      <c r="V9" s="197">
        <v>0.18</v>
      </c>
      <c r="W9" s="197">
        <v>0.38</v>
      </c>
      <c r="X9" s="197">
        <v>0.83</v>
      </c>
      <c r="Y9" s="197">
        <v>0</v>
      </c>
      <c r="Z9" s="197">
        <v>2.13</v>
      </c>
      <c r="AA9" s="197">
        <v>0.65</v>
      </c>
      <c r="AB9" s="197">
        <v>0</v>
      </c>
      <c r="AC9" s="197">
        <v>0.97</v>
      </c>
      <c r="AD9" s="197">
        <v>6.82</v>
      </c>
      <c r="AE9" s="197">
        <v>0</v>
      </c>
      <c r="AF9" s="197">
        <v>0</v>
      </c>
      <c r="AG9" s="197">
        <v>42.59</v>
      </c>
      <c r="AH9" s="197">
        <v>0</v>
      </c>
      <c r="AI9" s="197">
        <v>10.45</v>
      </c>
      <c r="AJ9" s="197">
        <v>0</v>
      </c>
      <c r="AK9" s="197">
        <v>9.01</v>
      </c>
      <c r="AL9" s="197">
        <v>0</v>
      </c>
      <c r="AM9" s="197">
        <v>0</v>
      </c>
      <c r="AN9" s="197">
        <v>0</v>
      </c>
      <c r="AO9" s="197">
        <v>220.5</v>
      </c>
      <c r="AP9" s="197">
        <v>0</v>
      </c>
      <c r="AQ9" s="197">
        <v>0</v>
      </c>
      <c r="AR9" s="197">
        <v>0</v>
      </c>
      <c r="AS9" s="197">
        <v>1.38</v>
      </c>
      <c r="AT9" s="197">
        <v>1.53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10.67</v>
      </c>
      <c r="D10" s="197">
        <v>0</v>
      </c>
      <c r="E10" s="197">
        <v>0</v>
      </c>
      <c r="F10" s="197">
        <v>10.07</v>
      </c>
      <c r="G10" s="197">
        <v>5.65</v>
      </c>
      <c r="H10" s="197">
        <v>0</v>
      </c>
      <c r="I10" s="197">
        <v>11.83</v>
      </c>
      <c r="J10" s="197">
        <v>8.35</v>
      </c>
      <c r="K10" s="197">
        <v>43.41</v>
      </c>
      <c r="L10" s="197">
        <v>35.26</v>
      </c>
      <c r="M10" s="197">
        <v>0</v>
      </c>
      <c r="N10" s="197">
        <v>0.48</v>
      </c>
      <c r="O10" s="197">
        <v>1.67</v>
      </c>
      <c r="P10" s="197">
        <v>1.7</v>
      </c>
      <c r="Q10" s="197">
        <v>1.57</v>
      </c>
      <c r="R10" s="197">
        <v>7.87</v>
      </c>
      <c r="S10" s="197">
        <v>4.7699999999999996</v>
      </c>
      <c r="T10" s="197">
        <v>0</v>
      </c>
      <c r="U10" s="197">
        <v>9.6300000000000008</v>
      </c>
      <c r="V10" s="197">
        <v>0.18</v>
      </c>
      <c r="W10" s="197">
        <v>0.38</v>
      </c>
      <c r="X10" s="197">
        <v>0.83</v>
      </c>
      <c r="Y10" s="197">
        <v>0</v>
      </c>
      <c r="Z10" s="197">
        <v>2.13</v>
      </c>
      <c r="AA10" s="197">
        <v>0.65</v>
      </c>
      <c r="AB10" s="197">
        <v>0</v>
      </c>
      <c r="AC10" s="197">
        <v>0.97</v>
      </c>
      <c r="AD10" s="197">
        <v>6.82</v>
      </c>
      <c r="AE10" s="197">
        <v>0</v>
      </c>
      <c r="AF10" s="197">
        <v>0</v>
      </c>
      <c r="AG10" s="197">
        <v>42.59</v>
      </c>
      <c r="AH10" s="197">
        <v>0</v>
      </c>
      <c r="AI10" s="197">
        <v>10.45</v>
      </c>
      <c r="AJ10" s="197">
        <v>0</v>
      </c>
      <c r="AK10" s="197">
        <v>9.01</v>
      </c>
      <c r="AL10" s="197">
        <v>0</v>
      </c>
      <c r="AM10" s="197">
        <v>0</v>
      </c>
      <c r="AN10" s="197">
        <v>0</v>
      </c>
      <c r="AO10" s="197">
        <v>220.5</v>
      </c>
      <c r="AP10" s="197">
        <v>0</v>
      </c>
      <c r="AQ10" s="197">
        <v>0</v>
      </c>
      <c r="AR10" s="197">
        <v>0</v>
      </c>
      <c r="AS10" s="197">
        <v>1.38</v>
      </c>
      <c r="AT10" s="197">
        <v>1.53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10.67</v>
      </c>
      <c r="D11" s="197">
        <v>0</v>
      </c>
      <c r="E11" s="197">
        <v>0</v>
      </c>
      <c r="F11" s="197">
        <v>10.07</v>
      </c>
      <c r="G11" s="197">
        <v>5.65</v>
      </c>
      <c r="H11" s="197">
        <v>0</v>
      </c>
      <c r="I11" s="197">
        <v>11.83</v>
      </c>
      <c r="J11" s="197">
        <v>8.35</v>
      </c>
      <c r="K11" s="197">
        <v>43.41</v>
      </c>
      <c r="L11" s="197">
        <v>35.26</v>
      </c>
      <c r="M11" s="197">
        <v>0</v>
      </c>
      <c r="N11" s="197">
        <v>0.48</v>
      </c>
      <c r="O11" s="197">
        <v>1.67</v>
      </c>
      <c r="P11" s="197">
        <v>1.7</v>
      </c>
      <c r="Q11" s="197">
        <v>1.57</v>
      </c>
      <c r="R11" s="197">
        <v>7.87</v>
      </c>
      <c r="S11" s="197">
        <v>4.7699999999999996</v>
      </c>
      <c r="T11" s="197">
        <v>0</v>
      </c>
      <c r="U11" s="197">
        <v>9.6300000000000008</v>
      </c>
      <c r="V11" s="197">
        <v>0.18</v>
      </c>
      <c r="W11" s="197">
        <v>0.38</v>
      </c>
      <c r="X11" s="197">
        <v>0.83</v>
      </c>
      <c r="Y11" s="197">
        <v>0</v>
      </c>
      <c r="Z11" s="197">
        <v>2.13</v>
      </c>
      <c r="AA11" s="197">
        <v>0.65</v>
      </c>
      <c r="AB11" s="197">
        <v>0</v>
      </c>
      <c r="AC11" s="197">
        <v>0.97</v>
      </c>
      <c r="AD11" s="197">
        <v>6.82</v>
      </c>
      <c r="AE11" s="197">
        <v>0</v>
      </c>
      <c r="AF11" s="197">
        <v>0</v>
      </c>
      <c r="AG11" s="197">
        <v>42.59</v>
      </c>
      <c r="AH11" s="197">
        <v>0</v>
      </c>
      <c r="AI11" s="197">
        <v>10.45</v>
      </c>
      <c r="AJ11" s="197">
        <v>0</v>
      </c>
      <c r="AK11" s="197">
        <v>9.01</v>
      </c>
      <c r="AL11" s="197">
        <v>0</v>
      </c>
      <c r="AM11" s="197">
        <v>0</v>
      </c>
      <c r="AN11" s="197">
        <v>0</v>
      </c>
      <c r="AO11" s="197">
        <v>220.5</v>
      </c>
      <c r="AP11" s="197">
        <v>0</v>
      </c>
      <c r="AQ11" s="197">
        <v>0</v>
      </c>
      <c r="AR11" s="197">
        <v>0</v>
      </c>
      <c r="AS11" s="197">
        <v>1.38</v>
      </c>
      <c r="AT11" s="197">
        <v>1.53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10.67</v>
      </c>
      <c r="D12" s="197">
        <v>0</v>
      </c>
      <c r="E12" s="197">
        <v>0</v>
      </c>
      <c r="F12" s="197">
        <v>10.07</v>
      </c>
      <c r="G12" s="197">
        <v>5.65</v>
      </c>
      <c r="H12" s="197">
        <v>0</v>
      </c>
      <c r="I12" s="197">
        <v>11.83</v>
      </c>
      <c r="J12" s="197">
        <v>8.35</v>
      </c>
      <c r="K12" s="197">
        <v>43.41</v>
      </c>
      <c r="L12" s="197">
        <v>35.26</v>
      </c>
      <c r="M12" s="197">
        <v>0</v>
      </c>
      <c r="N12" s="197">
        <v>0.48</v>
      </c>
      <c r="O12" s="197">
        <v>1.67</v>
      </c>
      <c r="P12" s="197">
        <v>1.7</v>
      </c>
      <c r="Q12" s="197">
        <v>1.57</v>
      </c>
      <c r="R12" s="197">
        <v>7.87</v>
      </c>
      <c r="S12" s="197">
        <v>4.7699999999999996</v>
      </c>
      <c r="T12" s="197">
        <v>0</v>
      </c>
      <c r="U12" s="197">
        <v>9.6300000000000008</v>
      </c>
      <c r="V12" s="197">
        <v>0.18</v>
      </c>
      <c r="W12" s="197">
        <v>0.38</v>
      </c>
      <c r="X12" s="197">
        <v>0.83</v>
      </c>
      <c r="Y12" s="197">
        <v>0</v>
      </c>
      <c r="Z12" s="197">
        <v>2.13</v>
      </c>
      <c r="AA12" s="197">
        <v>0.65</v>
      </c>
      <c r="AB12" s="197">
        <v>0</v>
      </c>
      <c r="AC12" s="197">
        <v>0.97</v>
      </c>
      <c r="AD12" s="197">
        <v>6.82</v>
      </c>
      <c r="AE12" s="197">
        <v>0</v>
      </c>
      <c r="AF12" s="197">
        <v>0</v>
      </c>
      <c r="AG12" s="197">
        <v>42.59</v>
      </c>
      <c r="AH12" s="197">
        <v>0</v>
      </c>
      <c r="AI12" s="197">
        <v>10.45</v>
      </c>
      <c r="AJ12" s="197">
        <v>0</v>
      </c>
      <c r="AK12" s="197">
        <v>9.01</v>
      </c>
      <c r="AL12" s="197">
        <v>0</v>
      </c>
      <c r="AM12" s="197">
        <v>0</v>
      </c>
      <c r="AN12" s="197">
        <v>0</v>
      </c>
      <c r="AO12" s="197">
        <v>220.5</v>
      </c>
      <c r="AP12" s="197">
        <v>0</v>
      </c>
      <c r="AQ12" s="197">
        <v>0</v>
      </c>
      <c r="AR12" s="197">
        <v>0</v>
      </c>
      <c r="AS12" s="197">
        <v>1.38</v>
      </c>
      <c r="AT12" s="197">
        <v>1.53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10.67</v>
      </c>
      <c r="D13" s="197">
        <v>0</v>
      </c>
      <c r="E13" s="197">
        <v>0</v>
      </c>
      <c r="F13" s="197">
        <v>10.07</v>
      </c>
      <c r="G13" s="197">
        <v>5.65</v>
      </c>
      <c r="H13" s="197">
        <v>0</v>
      </c>
      <c r="I13" s="197">
        <v>11.83</v>
      </c>
      <c r="J13" s="197">
        <v>8.35</v>
      </c>
      <c r="K13" s="197">
        <v>43.41</v>
      </c>
      <c r="L13" s="197">
        <v>35.26</v>
      </c>
      <c r="M13" s="197">
        <v>0</v>
      </c>
      <c r="N13" s="197">
        <v>0.48</v>
      </c>
      <c r="O13" s="197">
        <v>1.67</v>
      </c>
      <c r="P13" s="197">
        <v>1.7</v>
      </c>
      <c r="Q13" s="197">
        <v>1.57</v>
      </c>
      <c r="R13" s="197">
        <v>7.87</v>
      </c>
      <c r="S13" s="197">
        <v>4.7699999999999996</v>
      </c>
      <c r="T13" s="197">
        <v>0</v>
      </c>
      <c r="U13" s="197">
        <v>9.6300000000000008</v>
      </c>
      <c r="V13" s="197">
        <v>0.18</v>
      </c>
      <c r="W13" s="197">
        <v>0.38</v>
      </c>
      <c r="X13" s="197">
        <v>0.83</v>
      </c>
      <c r="Y13" s="197">
        <v>0</v>
      </c>
      <c r="Z13" s="197">
        <v>2.13</v>
      </c>
      <c r="AA13" s="197">
        <v>0.65</v>
      </c>
      <c r="AB13" s="197">
        <v>0</v>
      </c>
      <c r="AC13" s="197">
        <v>0.97</v>
      </c>
      <c r="AD13" s="197">
        <v>6.82</v>
      </c>
      <c r="AE13" s="197">
        <v>0</v>
      </c>
      <c r="AF13" s="197">
        <v>0</v>
      </c>
      <c r="AG13" s="197">
        <v>42.59</v>
      </c>
      <c r="AH13" s="197">
        <v>0</v>
      </c>
      <c r="AI13" s="197">
        <v>10.45</v>
      </c>
      <c r="AJ13" s="197">
        <v>0</v>
      </c>
      <c r="AK13" s="197">
        <v>9.01</v>
      </c>
      <c r="AL13" s="197">
        <v>0</v>
      </c>
      <c r="AM13" s="197">
        <v>0</v>
      </c>
      <c r="AN13" s="197">
        <v>0</v>
      </c>
      <c r="AO13" s="197">
        <v>220.5</v>
      </c>
      <c r="AP13" s="197">
        <v>0</v>
      </c>
      <c r="AQ13" s="197">
        <v>0</v>
      </c>
      <c r="AR13" s="197">
        <v>0</v>
      </c>
      <c r="AS13" s="197">
        <v>1.38</v>
      </c>
      <c r="AT13" s="197">
        <v>1.53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10.67</v>
      </c>
      <c r="D14" s="197">
        <v>0</v>
      </c>
      <c r="E14" s="197">
        <v>0</v>
      </c>
      <c r="F14" s="197">
        <v>10.07</v>
      </c>
      <c r="G14" s="197">
        <v>5.65</v>
      </c>
      <c r="H14" s="197">
        <v>0</v>
      </c>
      <c r="I14" s="197">
        <v>11.83</v>
      </c>
      <c r="J14" s="197">
        <v>8.35</v>
      </c>
      <c r="K14" s="197">
        <v>43.41</v>
      </c>
      <c r="L14" s="197">
        <v>35.26</v>
      </c>
      <c r="M14" s="197">
        <v>0</v>
      </c>
      <c r="N14" s="197">
        <v>0.48</v>
      </c>
      <c r="O14" s="197">
        <v>1.67</v>
      </c>
      <c r="P14" s="197">
        <v>1.7</v>
      </c>
      <c r="Q14" s="197">
        <v>1.57</v>
      </c>
      <c r="R14" s="197">
        <v>7.87</v>
      </c>
      <c r="S14" s="197">
        <v>4.7699999999999996</v>
      </c>
      <c r="T14" s="197">
        <v>0</v>
      </c>
      <c r="U14" s="197">
        <v>9.6300000000000008</v>
      </c>
      <c r="V14" s="197">
        <v>0.18</v>
      </c>
      <c r="W14" s="197">
        <v>0.38</v>
      </c>
      <c r="X14" s="197">
        <v>0.83</v>
      </c>
      <c r="Y14" s="197">
        <v>0</v>
      </c>
      <c r="Z14" s="197">
        <v>2.13</v>
      </c>
      <c r="AA14" s="197">
        <v>0.65</v>
      </c>
      <c r="AB14" s="197">
        <v>0</v>
      </c>
      <c r="AC14" s="197">
        <v>0.97</v>
      </c>
      <c r="AD14" s="197">
        <v>6.82</v>
      </c>
      <c r="AE14" s="197">
        <v>0</v>
      </c>
      <c r="AF14" s="197">
        <v>0</v>
      </c>
      <c r="AG14" s="197">
        <v>42.59</v>
      </c>
      <c r="AH14" s="197">
        <v>0</v>
      </c>
      <c r="AI14" s="197">
        <v>10.45</v>
      </c>
      <c r="AJ14" s="197">
        <v>0</v>
      </c>
      <c r="AK14" s="197">
        <v>9.01</v>
      </c>
      <c r="AL14" s="197">
        <v>0</v>
      </c>
      <c r="AM14" s="197">
        <v>0</v>
      </c>
      <c r="AN14" s="197">
        <v>0</v>
      </c>
      <c r="AO14" s="197">
        <v>220.5</v>
      </c>
      <c r="AP14" s="197">
        <v>0</v>
      </c>
      <c r="AQ14" s="197">
        <v>0</v>
      </c>
      <c r="AR14" s="197">
        <v>0</v>
      </c>
      <c r="AS14" s="197">
        <v>1.38</v>
      </c>
      <c r="AT14" s="197">
        <v>1.53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10.67</v>
      </c>
      <c r="D15" s="197">
        <v>0</v>
      </c>
      <c r="E15" s="197">
        <v>0</v>
      </c>
      <c r="F15" s="197">
        <v>10.07</v>
      </c>
      <c r="G15" s="197">
        <v>5.65</v>
      </c>
      <c r="H15" s="197">
        <v>0</v>
      </c>
      <c r="I15" s="197">
        <v>11.83</v>
      </c>
      <c r="J15" s="197">
        <v>8.35</v>
      </c>
      <c r="K15" s="197">
        <v>43.41</v>
      </c>
      <c r="L15" s="197">
        <v>35.26</v>
      </c>
      <c r="M15" s="197">
        <v>0</v>
      </c>
      <c r="N15" s="197">
        <v>0.48</v>
      </c>
      <c r="O15" s="197">
        <v>1.67</v>
      </c>
      <c r="P15" s="197">
        <v>1.7</v>
      </c>
      <c r="Q15" s="197">
        <v>1.57</v>
      </c>
      <c r="R15" s="197">
        <v>7.87</v>
      </c>
      <c r="S15" s="197">
        <v>4.7699999999999996</v>
      </c>
      <c r="T15" s="197">
        <v>0</v>
      </c>
      <c r="U15" s="197">
        <v>9.6300000000000008</v>
      </c>
      <c r="V15" s="197">
        <v>0.18</v>
      </c>
      <c r="W15" s="197">
        <v>0.38</v>
      </c>
      <c r="X15" s="197">
        <v>0.83</v>
      </c>
      <c r="Y15" s="197">
        <v>0</v>
      </c>
      <c r="Z15" s="197">
        <v>2.13</v>
      </c>
      <c r="AA15" s="197">
        <v>0.65</v>
      </c>
      <c r="AB15" s="197">
        <v>0</v>
      </c>
      <c r="AC15" s="197">
        <v>0.97</v>
      </c>
      <c r="AD15" s="197">
        <v>6.82</v>
      </c>
      <c r="AE15" s="197">
        <v>0</v>
      </c>
      <c r="AF15" s="197">
        <v>0</v>
      </c>
      <c r="AG15" s="197">
        <v>42.59</v>
      </c>
      <c r="AH15" s="197">
        <v>0</v>
      </c>
      <c r="AI15" s="197">
        <v>10.45</v>
      </c>
      <c r="AJ15" s="197">
        <v>0</v>
      </c>
      <c r="AK15" s="197">
        <v>9.01</v>
      </c>
      <c r="AL15" s="197">
        <v>0</v>
      </c>
      <c r="AM15" s="197">
        <v>0</v>
      </c>
      <c r="AN15" s="197">
        <v>0</v>
      </c>
      <c r="AO15" s="197">
        <v>220.5</v>
      </c>
      <c r="AP15" s="197">
        <v>0</v>
      </c>
      <c r="AQ15" s="197">
        <v>0</v>
      </c>
      <c r="AR15" s="197">
        <v>0</v>
      </c>
      <c r="AS15" s="197">
        <v>1.38</v>
      </c>
      <c r="AT15" s="197">
        <v>1.53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10.67</v>
      </c>
      <c r="D16" s="197">
        <v>0</v>
      </c>
      <c r="E16" s="197">
        <v>0</v>
      </c>
      <c r="F16" s="197">
        <v>10.07</v>
      </c>
      <c r="G16" s="197">
        <v>5.65</v>
      </c>
      <c r="H16" s="197">
        <v>0</v>
      </c>
      <c r="I16" s="197">
        <v>11.83</v>
      </c>
      <c r="J16" s="197">
        <v>8.35</v>
      </c>
      <c r="K16" s="197">
        <v>43.41</v>
      </c>
      <c r="L16" s="197">
        <v>35.26</v>
      </c>
      <c r="M16" s="197">
        <v>0</v>
      </c>
      <c r="N16" s="197">
        <v>0.48</v>
      </c>
      <c r="O16" s="197">
        <v>1.67</v>
      </c>
      <c r="P16" s="197">
        <v>1.7</v>
      </c>
      <c r="Q16" s="197">
        <v>1.57</v>
      </c>
      <c r="R16" s="197">
        <v>7.87</v>
      </c>
      <c r="S16" s="197">
        <v>4.7699999999999996</v>
      </c>
      <c r="T16" s="197">
        <v>0</v>
      </c>
      <c r="U16" s="197">
        <v>9.6300000000000008</v>
      </c>
      <c r="V16" s="197">
        <v>0.18</v>
      </c>
      <c r="W16" s="197">
        <v>0.38</v>
      </c>
      <c r="X16" s="197">
        <v>0.83</v>
      </c>
      <c r="Y16" s="197">
        <v>0</v>
      </c>
      <c r="Z16" s="197">
        <v>2.13</v>
      </c>
      <c r="AA16" s="197">
        <v>0.65</v>
      </c>
      <c r="AB16" s="197">
        <v>0</v>
      </c>
      <c r="AC16" s="197">
        <v>0.97</v>
      </c>
      <c r="AD16" s="197">
        <v>6.82</v>
      </c>
      <c r="AE16" s="197">
        <v>0</v>
      </c>
      <c r="AF16" s="197">
        <v>0</v>
      </c>
      <c r="AG16" s="197">
        <v>42.59</v>
      </c>
      <c r="AH16" s="197">
        <v>0</v>
      </c>
      <c r="AI16" s="197">
        <v>10.45</v>
      </c>
      <c r="AJ16" s="197">
        <v>0</v>
      </c>
      <c r="AK16" s="197">
        <v>9.01</v>
      </c>
      <c r="AL16" s="197">
        <v>0</v>
      </c>
      <c r="AM16" s="197">
        <v>0</v>
      </c>
      <c r="AN16" s="197">
        <v>0</v>
      </c>
      <c r="AO16" s="197">
        <v>220.5</v>
      </c>
      <c r="AP16" s="197">
        <v>0</v>
      </c>
      <c r="AQ16" s="197">
        <v>0</v>
      </c>
      <c r="AR16" s="197">
        <v>0</v>
      </c>
      <c r="AS16" s="197">
        <v>1.38</v>
      </c>
      <c r="AT16" s="197">
        <v>1.53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10.67</v>
      </c>
      <c r="D17" s="197">
        <v>0</v>
      </c>
      <c r="E17" s="197">
        <v>0</v>
      </c>
      <c r="F17" s="197">
        <v>10.07</v>
      </c>
      <c r="G17" s="197">
        <v>5.65</v>
      </c>
      <c r="H17" s="197">
        <v>0</v>
      </c>
      <c r="I17" s="197">
        <v>11.83</v>
      </c>
      <c r="J17" s="197">
        <v>8.35</v>
      </c>
      <c r="K17" s="197">
        <v>43.41</v>
      </c>
      <c r="L17" s="197">
        <v>35.26</v>
      </c>
      <c r="M17" s="197">
        <v>0</v>
      </c>
      <c r="N17" s="197">
        <v>0.48</v>
      </c>
      <c r="O17" s="197">
        <v>1.67</v>
      </c>
      <c r="P17" s="197">
        <v>1.7</v>
      </c>
      <c r="Q17" s="197">
        <v>1.57</v>
      </c>
      <c r="R17" s="197">
        <v>7.87</v>
      </c>
      <c r="S17" s="197">
        <v>4.7699999999999996</v>
      </c>
      <c r="T17" s="197">
        <v>0</v>
      </c>
      <c r="U17" s="197">
        <v>9.6300000000000008</v>
      </c>
      <c r="V17" s="197">
        <v>0.18</v>
      </c>
      <c r="W17" s="197">
        <v>0.38</v>
      </c>
      <c r="X17" s="197">
        <v>0.83</v>
      </c>
      <c r="Y17" s="197">
        <v>0</v>
      </c>
      <c r="Z17" s="197">
        <v>2.13</v>
      </c>
      <c r="AA17" s="197">
        <v>0.65</v>
      </c>
      <c r="AB17" s="197">
        <v>0</v>
      </c>
      <c r="AC17" s="197">
        <v>0.97</v>
      </c>
      <c r="AD17" s="197">
        <v>6.82</v>
      </c>
      <c r="AE17" s="197">
        <v>0</v>
      </c>
      <c r="AF17" s="197">
        <v>0</v>
      </c>
      <c r="AG17" s="197">
        <v>42.59</v>
      </c>
      <c r="AH17" s="197">
        <v>0</v>
      </c>
      <c r="AI17" s="197">
        <v>10.45</v>
      </c>
      <c r="AJ17" s="197">
        <v>0</v>
      </c>
      <c r="AK17" s="197">
        <v>9.01</v>
      </c>
      <c r="AL17" s="197">
        <v>0</v>
      </c>
      <c r="AM17" s="197">
        <v>0</v>
      </c>
      <c r="AN17" s="197">
        <v>0</v>
      </c>
      <c r="AO17" s="197">
        <v>220.5</v>
      </c>
      <c r="AP17" s="197">
        <v>0</v>
      </c>
      <c r="AQ17" s="197">
        <v>0</v>
      </c>
      <c r="AR17" s="197">
        <v>0</v>
      </c>
      <c r="AS17" s="197">
        <v>1.38</v>
      </c>
      <c r="AT17" s="197">
        <v>1.53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10.67</v>
      </c>
      <c r="D18" s="197">
        <v>0</v>
      </c>
      <c r="E18" s="197">
        <v>0</v>
      </c>
      <c r="F18" s="197">
        <v>10.07</v>
      </c>
      <c r="G18" s="197">
        <v>5.65</v>
      </c>
      <c r="H18" s="197">
        <v>0</v>
      </c>
      <c r="I18" s="197">
        <v>11.83</v>
      </c>
      <c r="J18" s="197">
        <v>8.35</v>
      </c>
      <c r="K18" s="197">
        <v>43.41</v>
      </c>
      <c r="L18" s="197">
        <v>35.26</v>
      </c>
      <c r="M18" s="197">
        <v>0</v>
      </c>
      <c r="N18" s="197">
        <v>0.48</v>
      </c>
      <c r="O18" s="197">
        <v>1.67</v>
      </c>
      <c r="P18" s="197">
        <v>1.7</v>
      </c>
      <c r="Q18" s="197">
        <v>1.57</v>
      </c>
      <c r="R18" s="197">
        <v>7.87</v>
      </c>
      <c r="S18" s="197">
        <v>4.7699999999999996</v>
      </c>
      <c r="T18" s="197">
        <v>0</v>
      </c>
      <c r="U18" s="197">
        <v>9.6300000000000008</v>
      </c>
      <c r="V18" s="197">
        <v>0.18</v>
      </c>
      <c r="W18" s="197">
        <v>0.38</v>
      </c>
      <c r="X18" s="197">
        <v>0.83</v>
      </c>
      <c r="Y18" s="197">
        <v>0</v>
      </c>
      <c r="Z18" s="197">
        <v>2.13</v>
      </c>
      <c r="AA18" s="197">
        <v>0.65</v>
      </c>
      <c r="AB18" s="197">
        <v>0</v>
      </c>
      <c r="AC18" s="197">
        <v>0.97</v>
      </c>
      <c r="AD18" s="197">
        <v>6.82</v>
      </c>
      <c r="AE18" s="197">
        <v>0</v>
      </c>
      <c r="AF18" s="197">
        <v>0</v>
      </c>
      <c r="AG18" s="197">
        <v>42.59</v>
      </c>
      <c r="AH18" s="197">
        <v>0</v>
      </c>
      <c r="AI18" s="197">
        <v>10.45</v>
      </c>
      <c r="AJ18" s="197">
        <v>0</v>
      </c>
      <c r="AK18" s="197">
        <v>9.01</v>
      </c>
      <c r="AL18" s="197">
        <v>0</v>
      </c>
      <c r="AM18" s="197">
        <v>0</v>
      </c>
      <c r="AN18" s="197">
        <v>0</v>
      </c>
      <c r="AO18" s="197">
        <v>220.5</v>
      </c>
      <c r="AP18" s="197">
        <v>0</v>
      </c>
      <c r="AQ18" s="197">
        <v>0</v>
      </c>
      <c r="AR18" s="197">
        <v>0</v>
      </c>
      <c r="AS18" s="197">
        <v>1.38</v>
      </c>
      <c r="AT18" s="197">
        <v>1.53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10.67</v>
      </c>
      <c r="D19" s="197">
        <v>0</v>
      </c>
      <c r="E19" s="197">
        <v>0</v>
      </c>
      <c r="F19" s="197">
        <v>10.07</v>
      </c>
      <c r="G19" s="197">
        <v>5.65</v>
      </c>
      <c r="H19" s="197">
        <v>0</v>
      </c>
      <c r="I19" s="197">
        <v>11.83</v>
      </c>
      <c r="J19" s="197">
        <v>8.35</v>
      </c>
      <c r="K19" s="197">
        <v>43.41</v>
      </c>
      <c r="L19" s="197">
        <v>35.26</v>
      </c>
      <c r="M19" s="197">
        <v>0</v>
      </c>
      <c r="N19" s="197">
        <v>0.48</v>
      </c>
      <c r="O19" s="197">
        <v>1.67</v>
      </c>
      <c r="P19" s="197">
        <v>1.7</v>
      </c>
      <c r="Q19" s="197">
        <v>1.57</v>
      </c>
      <c r="R19" s="197">
        <v>7.87</v>
      </c>
      <c r="S19" s="197">
        <v>4.7699999999999996</v>
      </c>
      <c r="T19" s="197">
        <v>0</v>
      </c>
      <c r="U19" s="197">
        <v>9.6300000000000008</v>
      </c>
      <c r="V19" s="197">
        <v>0.18</v>
      </c>
      <c r="W19" s="197">
        <v>0.38</v>
      </c>
      <c r="X19" s="197">
        <v>0.83</v>
      </c>
      <c r="Y19" s="197">
        <v>0</v>
      </c>
      <c r="Z19" s="197">
        <v>2.13</v>
      </c>
      <c r="AA19" s="197">
        <v>0.65</v>
      </c>
      <c r="AB19" s="197">
        <v>0</v>
      </c>
      <c r="AC19" s="197">
        <v>1.21</v>
      </c>
      <c r="AD19" s="197">
        <v>6.82</v>
      </c>
      <c r="AE19" s="197">
        <v>0</v>
      </c>
      <c r="AF19" s="197">
        <v>0</v>
      </c>
      <c r="AG19" s="197">
        <v>42.59</v>
      </c>
      <c r="AH19" s="197">
        <v>0</v>
      </c>
      <c r="AI19" s="197">
        <v>10.45</v>
      </c>
      <c r="AJ19" s="197">
        <v>0</v>
      </c>
      <c r="AK19" s="197">
        <v>9.01</v>
      </c>
      <c r="AL19" s="197">
        <v>0</v>
      </c>
      <c r="AM19" s="197">
        <v>0</v>
      </c>
      <c r="AN19" s="197">
        <v>0</v>
      </c>
      <c r="AO19" s="197">
        <v>220.5</v>
      </c>
      <c r="AP19" s="197">
        <v>0</v>
      </c>
      <c r="AQ19" s="197">
        <v>0</v>
      </c>
      <c r="AR19" s="197">
        <v>0</v>
      </c>
      <c r="AS19" s="197">
        <v>1.38</v>
      </c>
      <c r="AT19" s="197">
        <v>1.53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10.67</v>
      </c>
      <c r="D20" s="197">
        <v>0</v>
      </c>
      <c r="E20" s="197">
        <v>0</v>
      </c>
      <c r="F20" s="197">
        <v>10.07</v>
      </c>
      <c r="G20" s="197">
        <v>5.65</v>
      </c>
      <c r="H20" s="197">
        <v>0</v>
      </c>
      <c r="I20" s="197">
        <v>11.83</v>
      </c>
      <c r="J20" s="197">
        <v>8.35</v>
      </c>
      <c r="K20" s="197">
        <v>33.74</v>
      </c>
      <c r="L20" s="197">
        <v>35.26</v>
      </c>
      <c r="M20" s="197">
        <v>0</v>
      </c>
      <c r="N20" s="197">
        <v>0.48</v>
      </c>
      <c r="O20" s="197">
        <v>1.67</v>
      </c>
      <c r="P20" s="197">
        <v>1.7</v>
      </c>
      <c r="Q20" s="197">
        <v>1.57</v>
      </c>
      <c r="R20" s="197">
        <v>7.87</v>
      </c>
      <c r="S20" s="197">
        <v>4.7699999999999996</v>
      </c>
      <c r="T20" s="197">
        <v>0</v>
      </c>
      <c r="U20" s="197">
        <v>9.6300000000000008</v>
      </c>
      <c r="V20" s="197">
        <v>0.18</v>
      </c>
      <c r="W20" s="197">
        <v>0.38</v>
      </c>
      <c r="X20" s="197">
        <v>0.83</v>
      </c>
      <c r="Y20" s="197">
        <v>0</v>
      </c>
      <c r="Z20" s="197">
        <v>2.13</v>
      </c>
      <c r="AA20" s="197">
        <v>0.65</v>
      </c>
      <c r="AB20" s="197">
        <v>0</v>
      </c>
      <c r="AC20" s="197">
        <v>1.21</v>
      </c>
      <c r="AD20" s="197">
        <v>6.82</v>
      </c>
      <c r="AE20" s="197">
        <v>0</v>
      </c>
      <c r="AF20" s="197">
        <v>0</v>
      </c>
      <c r="AG20" s="197">
        <v>42.59</v>
      </c>
      <c r="AH20" s="197">
        <v>0</v>
      </c>
      <c r="AI20" s="197">
        <v>10.45</v>
      </c>
      <c r="AJ20" s="197">
        <v>0</v>
      </c>
      <c r="AK20" s="197">
        <v>9.01</v>
      </c>
      <c r="AL20" s="197">
        <v>0</v>
      </c>
      <c r="AM20" s="197">
        <v>0</v>
      </c>
      <c r="AN20" s="197">
        <v>0</v>
      </c>
      <c r="AO20" s="197">
        <v>220.5</v>
      </c>
      <c r="AP20" s="197">
        <v>0</v>
      </c>
      <c r="AQ20" s="197">
        <v>0</v>
      </c>
      <c r="AR20" s="197">
        <v>0</v>
      </c>
      <c r="AS20" s="197">
        <v>1.38</v>
      </c>
      <c r="AT20" s="197">
        <v>1.53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10.67</v>
      </c>
      <c r="D21" s="197">
        <v>0</v>
      </c>
      <c r="E21" s="197">
        <v>0</v>
      </c>
      <c r="F21" s="197">
        <v>10.07</v>
      </c>
      <c r="G21" s="197">
        <v>5.65</v>
      </c>
      <c r="H21" s="197">
        <v>0</v>
      </c>
      <c r="I21" s="197">
        <v>11.83</v>
      </c>
      <c r="J21" s="197">
        <v>8.35</v>
      </c>
      <c r="K21" s="197">
        <v>33.74</v>
      </c>
      <c r="L21" s="197">
        <v>35.26</v>
      </c>
      <c r="M21" s="197">
        <v>0</v>
      </c>
      <c r="N21" s="197">
        <v>0.48</v>
      </c>
      <c r="O21" s="197">
        <v>1.67</v>
      </c>
      <c r="P21" s="197">
        <v>1.7</v>
      </c>
      <c r="Q21" s="197">
        <v>1.57</v>
      </c>
      <c r="R21" s="197">
        <v>7.87</v>
      </c>
      <c r="S21" s="197">
        <v>4.7699999999999996</v>
      </c>
      <c r="T21" s="197">
        <v>0</v>
      </c>
      <c r="U21" s="197">
        <v>9.6300000000000008</v>
      </c>
      <c r="V21" s="197">
        <v>0.18</v>
      </c>
      <c r="W21" s="197">
        <v>0.38</v>
      </c>
      <c r="X21" s="197">
        <v>0.83</v>
      </c>
      <c r="Y21" s="197">
        <v>0</v>
      </c>
      <c r="Z21" s="197">
        <v>2.13</v>
      </c>
      <c r="AA21" s="197">
        <v>0.65</v>
      </c>
      <c r="AB21" s="197">
        <v>0</v>
      </c>
      <c r="AC21" s="197">
        <v>1.21</v>
      </c>
      <c r="AD21" s="197">
        <v>6.82</v>
      </c>
      <c r="AE21" s="197">
        <v>0</v>
      </c>
      <c r="AF21" s="197">
        <v>0</v>
      </c>
      <c r="AG21" s="197">
        <v>42.59</v>
      </c>
      <c r="AH21" s="197">
        <v>0</v>
      </c>
      <c r="AI21" s="197">
        <v>10.45</v>
      </c>
      <c r="AJ21" s="197">
        <v>0</v>
      </c>
      <c r="AK21" s="197">
        <v>9.01</v>
      </c>
      <c r="AL21" s="197">
        <v>0</v>
      </c>
      <c r="AM21" s="197">
        <v>0</v>
      </c>
      <c r="AN21" s="197">
        <v>0</v>
      </c>
      <c r="AO21" s="197">
        <v>220.5</v>
      </c>
      <c r="AP21" s="197">
        <v>0</v>
      </c>
      <c r="AQ21" s="197">
        <v>0</v>
      </c>
      <c r="AR21" s="197">
        <v>0</v>
      </c>
      <c r="AS21" s="197">
        <v>1.38</v>
      </c>
      <c r="AT21" s="197">
        <v>1.53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10.67</v>
      </c>
      <c r="D22" s="197">
        <v>0</v>
      </c>
      <c r="E22" s="197">
        <v>0</v>
      </c>
      <c r="F22" s="197">
        <v>10.07</v>
      </c>
      <c r="G22" s="197">
        <v>5.65</v>
      </c>
      <c r="H22" s="197">
        <v>0</v>
      </c>
      <c r="I22" s="197">
        <v>11.83</v>
      </c>
      <c r="J22" s="197">
        <v>8.35</v>
      </c>
      <c r="K22" s="197">
        <v>33.74</v>
      </c>
      <c r="L22" s="197">
        <v>35.26</v>
      </c>
      <c r="M22" s="197">
        <v>0</v>
      </c>
      <c r="N22" s="197">
        <v>0.48</v>
      </c>
      <c r="O22" s="197">
        <v>1.67</v>
      </c>
      <c r="P22" s="197">
        <v>1.7</v>
      </c>
      <c r="Q22" s="197">
        <v>1.57</v>
      </c>
      <c r="R22" s="197">
        <v>7.87</v>
      </c>
      <c r="S22" s="197">
        <v>4.7699999999999996</v>
      </c>
      <c r="T22" s="197">
        <v>0</v>
      </c>
      <c r="U22" s="197">
        <v>9.6300000000000008</v>
      </c>
      <c r="V22" s="197">
        <v>0.18</v>
      </c>
      <c r="W22" s="197">
        <v>0.38</v>
      </c>
      <c r="X22" s="197">
        <v>0.83</v>
      </c>
      <c r="Y22" s="197">
        <v>0</v>
      </c>
      <c r="Z22" s="197">
        <v>2.13</v>
      </c>
      <c r="AA22" s="197">
        <v>0.65</v>
      </c>
      <c r="AB22" s="197">
        <v>0</v>
      </c>
      <c r="AC22" s="197">
        <v>1.21</v>
      </c>
      <c r="AD22" s="197">
        <v>6.82</v>
      </c>
      <c r="AE22" s="197">
        <v>0</v>
      </c>
      <c r="AF22" s="197">
        <v>0</v>
      </c>
      <c r="AG22" s="197">
        <v>42.59</v>
      </c>
      <c r="AH22" s="197">
        <v>0</v>
      </c>
      <c r="AI22" s="197">
        <v>10.45</v>
      </c>
      <c r="AJ22" s="197">
        <v>0</v>
      </c>
      <c r="AK22" s="197">
        <v>9.01</v>
      </c>
      <c r="AL22" s="197">
        <v>0</v>
      </c>
      <c r="AM22" s="197">
        <v>0</v>
      </c>
      <c r="AN22" s="197">
        <v>0</v>
      </c>
      <c r="AO22" s="197">
        <v>220.5</v>
      </c>
      <c r="AP22" s="197">
        <v>0</v>
      </c>
      <c r="AQ22" s="197">
        <v>0</v>
      </c>
      <c r="AR22" s="197">
        <v>0</v>
      </c>
      <c r="AS22" s="197">
        <v>1.38</v>
      </c>
      <c r="AT22" s="197">
        <v>1.53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10.67</v>
      </c>
      <c r="D23" s="197">
        <v>0</v>
      </c>
      <c r="E23" s="197">
        <v>0</v>
      </c>
      <c r="F23" s="197">
        <v>10.07</v>
      </c>
      <c r="G23" s="197">
        <v>5.65</v>
      </c>
      <c r="H23" s="197">
        <v>0</v>
      </c>
      <c r="I23" s="197">
        <v>11.83</v>
      </c>
      <c r="J23" s="197">
        <v>8.35</v>
      </c>
      <c r="K23" s="197">
        <v>28.91</v>
      </c>
      <c r="L23" s="197">
        <v>35.26</v>
      </c>
      <c r="M23" s="197">
        <v>0</v>
      </c>
      <c r="N23" s="197">
        <v>0.48</v>
      </c>
      <c r="O23" s="197">
        <v>1.67</v>
      </c>
      <c r="P23" s="197">
        <v>1.7</v>
      </c>
      <c r="Q23" s="197">
        <v>1.57</v>
      </c>
      <c r="R23" s="197">
        <v>7.87</v>
      </c>
      <c r="S23" s="197">
        <v>4.7699999999999996</v>
      </c>
      <c r="T23" s="197">
        <v>0</v>
      </c>
      <c r="U23" s="197">
        <v>9.6300000000000008</v>
      </c>
      <c r="V23" s="197">
        <v>0.18</v>
      </c>
      <c r="W23" s="197">
        <v>0.38</v>
      </c>
      <c r="X23" s="197">
        <v>0.83</v>
      </c>
      <c r="Y23" s="197">
        <v>0</v>
      </c>
      <c r="Z23" s="197">
        <v>2.13</v>
      </c>
      <c r="AA23" s="197">
        <v>0.65</v>
      </c>
      <c r="AB23" s="197">
        <v>0</v>
      </c>
      <c r="AC23" s="197">
        <v>0.97</v>
      </c>
      <c r="AD23" s="197">
        <v>6.82</v>
      </c>
      <c r="AE23" s="197">
        <v>0</v>
      </c>
      <c r="AF23" s="197">
        <v>0</v>
      </c>
      <c r="AG23" s="197">
        <v>42.59</v>
      </c>
      <c r="AH23" s="197">
        <v>0</v>
      </c>
      <c r="AI23" s="197">
        <v>10.45</v>
      </c>
      <c r="AJ23" s="197">
        <v>0</v>
      </c>
      <c r="AK23" s="197">
        <v>9.01</v>
      </c>
      <c r="AL23" s="197">
        <v>0</v>
      </c>
      <c r="AM23" s="197">
        <v>0</v>
      </c>
      <c r="AN23" s="197">
        <v>0</v>
      </c>
      <c r="AO23" s="197">
        <v>220.5</v>
      </c>
      <c r="AP23" s="197">
        <v>0</v>
      </c>
      <c r="AQ23" s="197">
        <v>0</v>
      </c>
      <c r="AR23" s="197">
        <v>0</v>
      </c>
      <c r="AS23" s="197">
        <v>1.38</v>
      </c>
      <c r="AT23" s="197">
        <v>1.53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10.67</v>
      </c>
      <c r="D24" s="197">
        <v>0</v>
      </c>
      <c r="E24" s="197">
        <v>0</v>
      </c>
      <c r="F24" s="197">
        <v>10.07</v>
      </c>
      <c r="G24" s="197">
        <v>5.65</v>
      </c>
      <c r="H24" s="197">
        <v>0</v>
      </c>
      <c r="I24" s="197">
        <v>11.83</v>
      </c>
      <c r="J24" s="197">
        <v>8.35</v>
      </c>
      <c r="K24" s="197">
        <v>19.239999999999998</v>
      </c>
      <c r="L24" s="197">
        <v>35.26</v>
      </c>
      <c r="M24" s="197">
        <v>0</v>
      </c>
      <c r="N24" s="197">
        <v>0.48</v>
      </c>
      <c r="O24" s="197">
        <v>1.67</v>
      </c>
      <c r="P24" s="197">
        <v>1.7</v>
      </c>
      <c r="Q24" s="197">
        <v>1.57</v>
      </c>
      <c r="R24" s="197">
        <v>0.36</v>
      </c>
      <c r="S24" s="197">
        <v>4.7699999999999996</v>
      </c>
      <c r="T24" s="197">
        <v>0</v>
      </c>
      <c r="U24" s="197">
        <v>9.6300000000000008</v>
      </c>
      <c r="V24" s="197">
        <v>0.18</v>
      </c>
      <c r="W24" s="197">
        <v>0.38</v>
      </c>
      <c r="X24" s="197">
        <v>0.83</v>
      </c>
      <c r="Y24" s="197">
        <v>0</v>
      </c>
      <c r="Z24" s="197">
        <v>2.13</v>
      </c>
      <c r="AA24" s="197">
        <v>0.65</v>
      </c>
      <c r="AB24" s="197">
        <v>0</v>
      </c>
      <c r="AC24" s="197">
        <v>0.97</v>
      </c>
      <c r="AD24" s="197">
        <v>6.82</v>
      </c>
      <c r="AE24" s="197">
        <v>0</v>
      </c>
      <c r="AF24" s="197">
        <v>0</v>
      </c>
      <c r="AG24" s="197">
        <v>42.59</v>
      </c>
      <c r="AH24" s="197">
        <v>0</v>
      </c>
      <c r="AI24" s="197">
        <v>10.45</v>
      </c>
      <c r="AJ24" s="197">
        <v>0</v>
      </c>
      <c r="AK24" s="197">
        <v>9.01</v>
      </c>
      <c r="AL24" s="197">
        <v>0</v>
      </c>
      <c r="AM24" s="197">
        <v>0</v>
      </c>
      <c r="AN24" s="197">
        <v>0</v>
      </c>
      <c r="AO24" s="197">
        <v>220.5</v>
      </c>
      <c r="AP24" s="197">
        <v>0</v>
      </c>
      <c r="AQ24" s="197">
        <v>0</v>
      </c>
      <c r="AR24" s="197">
        <v>0</v>
      </c>
      <c r="AS24" s="197">
        <v>1.38</v>
      </c>
      <c r="AT24" s="197">
        <v>1.53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10.67</v>
      </c>
      <c r="D25" s="197">
        <v>0</v>
      </c>
      <c r="E25" s="197">
        <v>0</v>
      </c>
      <c r="F25" s="197">
        <v>10.07</v>
      </c>
      <c r="G25" s="197">
        <v>5.65</v>
      </c>
      <c r="H25" s="197">
        <v>0</v>
      </c>
      <c r="I25" s="197">
        <v>11.83</v>
      </c>
      <c r="J25" s="197">
        <v>8.35</v>
      </c>
      <c r="K25" s="197">
        <v>2.73</v>
      </c>
      <c r="L25" s="197">
        <v>2.17</v>
      </c>
      <c r="M25" s="197">
        <v>0</v>
      </c>
      <c r="N25" s="197">
        <v>0.48</v>
      </c>
      <c r="O25" s="197">
        <v>1.67</v>
      </c>
      <c r="P25" s="197">
        <v>1.7</v>
      </c>
      <c r="Q25" s="197">
        <v>1.57</v>
      </c>
      <c r="R25" s="197">
        <v>0.36</v>
      </c>
      <c r="S25" s="197">
        <v>4.7699999999999996</v>
      </c>
      <c r="T25" s="197">
        <v>0</v>
      </c>
      <c r="U25" s="197">
        <v>9.6300000000000008</v>
      </c>
      <c r="V25" s="197">
        <v>0.18</v>
      </c>
      <c r="W25" s="197">
        <v>0.38</v>
      </c>
      <c r="X25" s="197">
        <v>0.83</v>
      </c>
      <c r="Y25" s="197">
        <v>0</v>
      </c>
      <c r="Z25" s="197">
        <v>3.67</v>
      </c>
      <c r="AA25" s="197">
        <v>0.65</v>
      </c>
      <c r="AB25" s="197">
        <v>0</v>
      </c>
      <c r="AC25" s="197">
        <v>0.97</v>
      </c>
      <c r="AD25" s="197">
        <v>6.82</v>
      </c>
      <c r="AE25" s="197">
        <v>0</v>
      </c>
      <c r="AF25" s="197">
        <v>0</v>
      </c>
      <c r="AG25" s="197">
        <v>42.59</v>
      </c>
      <c r="AH25" s="197">
        <v>0</v>
      </c>
      <c r="AI25" s="197">
        <v>10.45</v>
      </c>
      <c r="AJ25" s="197">
        <v>0</v>
      </c>
      <c r="AK25" s="197">
        <v>9.01</v>
      </c>
      <c r="AL25" s="197">
        <v>0</v>
      </c>
      <c r="AM25" s="197">
        <v>0</v>
      </c>
      <c r="AN25" s="197">
        <v>0</v>
      </c>
      <c r="AO25" s="197">
        <v>220.5</v>
      </c>
      <c r="AP25" s="197">
        <v>0</v>
      </c>
      <c r="AQ25" s="197">
        <v>0</v>
      </c>
      <c r="AR25" s="197">
        <v>0</v>
      </c>
      <c r="AS25" s="197">
        <v>1.38</v>
      </c>
      <c r="AT25" s="197">
        <v>1.53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10.67</v>
      </c>
      <c r="D26" s="197">
        <v>0</v>
      </c>
      <c r="E26" s="197">
        <v>0</v>
      </c>
      <c r="F26" s="197">
        <v>10.07</v>
      </c>
      <c r="G26" s="197">
        <v>5.65</v>
      </c>
      <c r="H26" s="197">
        <v>0</v>
      </c>
      <c r="I26" s="197">
        <v>11.83</v>
      </c>
      <c r="J26" s="197">
        <v>8.35</v>
      </c>
      <c r="K26" s="197">
        <v>2.73</v>
      </c>
      <c r="L26" s="197">
        <v>2.17</v>
      </c>
      <c r="M26" s="197">
        <v>0</v>
      </c>
      <c r="N26" s="197">
        <v>0.48</v>
      </c>
      <c r="O26" s="197">
        <v>1.67</v>
      </c>
      <c r="P26" s="197">
        <v>1.7</v>
      </c>
      <c r="Q26" s="197">
        <v>1.57</v>
      </c>
      <c r="R26" s="197">
        <v>0.36</v>
      </c>
      <c r="S26" s="197">
        <v>4.7699999999999996</v>
      </c>
      <c r="T26" s="197">
        <v>0</v>
      </c>
      <c r="U26" s="197">
        <v>9.6300000000000008</v>
      </c>
      <c r="V26" s="197">
        <v>0.18</v>
      </c>
      <c r="W26" s="197">
        <v>0.38</v>
      </c>
      <c r="X26" s="197">
        <v>0.83</v>
      </c>
      <c r="Y26" s="197">
        <v>0</v>
      </c>
      <c r="Z26" s="197">
        <v>3.67</v>
      </c>
      <c r="AA26" s="197">
        <v>0.65</v>
      </c>
      <c r="AB26" s="197">
        <v>0</v>
      </c>
      <c r="AC26" s="197">
        <v>0.97</v>
      </c>
      <c r="AD26" s="197">
        <v>6.82</v>
      </c>
      <c r="AE26" s="197">
        <v>0</v>
      </c>
      <c r="AF26" s="197">
        <v>0</v>
      </c>
      <c r="AG26" s="197">
        <v>42.59</v>
      </c>
      <c r="AH26" s="197">
        <v>0</v>
      </c>
      <c r="AI26" s="197">
        <v>10.45</v>
      </c>
      <c r="AJ26" s="197">
        <v>0</v>
      </c>
      <c r="AK26" s="197">
        <v>9.01</v>
      </c>
      <c r="AL26" s="197">
        <v>0</v>
      </c>
      <c r="AM26" s="197">
        <v>0</v>
      </c>
      <c r="AN26" s="197">
        <v>0</v>
      </c>
      <c r="AO26" s="197">
        <v>220.5</v>
      </c>
      <c r="AP26" s="197">
        <v>0</v>
      </c>
      <c r="AQ26" s="197">
        <v>0</v>
      </c>
      <c r="AR26" s="197">
        <v>0</v>
      </c>
      <c r="AS26" s="197">
        <v>1.38</v>
      </c>
      <c r="AT26" s="197">
        <v>1.53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10.67</v>
      </c>
      <c r="D27" s="197">
        <v>0</v>
      </c>
      <c r="E27" s="197">
        <v>0</v>
      </c>
      <c r="F27" s="197">
        <v>9.93</v>
      </c>
      <c r="G27" s="197">
        <v>5.65</v>
      </c>
      <c r="H27" s="197">
        <v>0</v>
      </c>
      <c r="I27" s="197">
        <v>11.83</v>
      </c>
      <c r="J27" s="197">
        <v>8.35</v>
      </c>
      <c r="K27" s="197">
        <v>2.73</v>
      </c>
      <c r="L27" s="197">
        <v>34.29</v>
      </c>
      <c r="M27" s="197">
        <v>0</v>
      </c>
      <c r="N27" s="197">
        <v>0.48</v>
      </c>
      <c r="O27" s="197">
        <v>1.67</v>
      </c>
      <c r="P27" s="197">
        <v>1.7</v>
      </c>
      <c r="Q27" s="197">
        <v>1.57</v>
      </c>
      <c r="R27" s="197">
        <v>7.87</v>
      </c>
      <c r="S27" s="197">
        <v>4.7699999999999996</v>
      </c>
      <c r="T27" s="197">
        <v>0</v>
      </c>
      <c r="U27" s="197">
        <v>9.6300000000000008</v>
      </c>
      <c r="V27" s="197">
        <v>0.18</v>
      </c>
      <c r="W27" s="197">
        <v>0.38</v>
      </c>
      <c r="X27" s="197">
        <v>0.83</v>
      </c>
      <c r="Y27" s="197">
        <v>0</v>
      </c>
      <c r="Z27" s="197">
        <v>2.13</v>
      </c>
      <c r="AA27" s="197">
        <v>0.65</v>
      </c>
      <c r="AB27" s="197">
        <v>0</v>
      </c>
      <c r="AC27" s="197">
        <v>0.97</v>
      </c>
      <c r="AD27" s="197">
        <v>6.82</v>
      </c>
      <c r="AE27" s="197">
        <v>0</v>
      </c>
      <c r="AF27" s="197">
        <v>0</v>
      </c>
      <c r="AG27" s="197">
        <v>42.59</v>
      </c>
      <c r="AH27" s="197">
        <v>0</v>
      </c>
      <c r="AI27" s="197">
        <v>10.45</v>
      </c>
      <c r="AJ27" s="197">
        <v>0</v>
      </c>
      <c r="AK27" s="197">
        <v>9.01</v>
      </c>
      <c r="AL27" s="197">
        <v>0</v>
      </c>
      <c r="AM27" s="197">
        <v>0</v>
      </c>
      <c r="AN27" s="197">
        <v>0</v>
      </c>
      <c r="AO27" s="197">
        <v>220.5</v>
      </c>
      <c r="AP27" s="197">
        <v>0</v>
      </c>
      <c r="AQ27" s="197">
        <v>0</v>
      </c>
      <c r="AR27" s="197">
        <v>0</v>
      </c>
      <c r="AS27" s="197">
        <v>1.38</v>
      </c>
      <c r="AT27" s="197">
        <v>1.53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10.67</v>
      </c>
      <c r="D28" s="197">
        <v>0</v>
      </c>
      <c r="E28" s="197">
        <v>0</v>
      </c>
      <c r="F28" s="197">
        <v>9.93</v>
      </c>
      <c r="G28" s="197">
        <v>5.65</v>
      </c>
      <c r="H28" s="197">
        <v>0</v>
      </c>
      <c r="I28" s="197">
        <v>11.83</v>
      </c>
      <c r="J28" s="197">
        <v>8.35</v>
      </c>
      <c r="K28" s="197">
        <v>2.73</v>
      </c>
      <c r="L28" s="197">
        <v>34.29</v>
      </c>
      <c r="M28" s="197">
        <v>0</v>
      </c>
      <c r="N28" s="197">
        <v>0.48</v>
      </c>
      <c r="O28" s="197">
        <v>1.67</v>
      </c>
      <c r="P28" s="197">
        <v>1.7</v>
      </c>
      <c r="Q28" s="197">
        <v>1.57</v>
      </c>
      <c r="R28" s="197">
        <v>7.87</v>
      </c>
      <c r="S28" s="197">
        <v>4.7699999999999996</v>
      </c>
      <c r="T28" s="197">
        <v>0</v>
      </c>
      <c r="U28" s="197">
        <v>9.6300000000000008</v>
      </c>
      <c r="V28" s="197">
        <v>0.18</v>
      </c>
      <c r="W28" s="197">
        <v>0.38</v>
      </c>
      <c r="X28" s="197">
        <v>0.83</v>
      </c>
      <c r="Y28" s="197">
        <v>0</v>
      </c>
      <c r="Z28" s="197">
        <v>2.13</v>
      </c>
      <c r="AA28" s="197">
        <v>0.65</v>
      </c>
      <c r="AB28" s="197">
        <v>0</v>
      </c>
      <c r="AC28" s="197">
        <v>0.97</v>
      </c>
      <c r="AD28" s="197">
        <v>6.82</v>
      </c>
      <c r="AE28" s="197">
        <v>0</v>
      </c>
      <c r="AF28" s="197">
        <v>0</v>
      </c>
      <c r="AG28" s="197">
        <v>42.59</v>
      </c>
      <c r="AH28" s="197">
        <v>0</v>
      </c>
      <c r="AI28" s="197">
        <v>10.45</v>
      </c>
      <c r="AJ28" s="197">
        <v>0</v>
      </c>
      <c r="AK28" s="197">
        <v>12.6</v>
      </c>
      <c r="AL28" s="197">
        <v>0</v>
      </c>
      <c r="AM28" s="197">
        <v>0</v>
      </c>
      <c r="AN28" s="197">
        <v>0</v>
      </c>
      <c r="AO28" s="197">
        <v>220.5</v>
      </c>
      <c r="AP28" s="197">
        <v>0</v>
      </c>
      <c r="AQ28" s="197">
        <v>0</v>
      </c>
      <c r="AR28" s="197">
        <v>0</v>
      </c>
      <c r="AS28" s="197">
        <v>1.38</v>
      </c>
      <c r="AT28" s="197">
        <v>1.53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10.67</v>
      </c>
      <c r="D29" s="197">
        <v>0</v>
      </c>
      <c r="E29" s="197">
        <v>0</v>
      </c>
      <c r="F29" s="197">
        <v>9.93</v>
      </c>
      <c r="G29" s="197">
        <v>5.65</v>
      </c>
      <c r="H29" s="197">
        <v>0</v>
      </c>
      <c r="I29" s="197">
        <v>11.83</v>
      </c>
      <c r="J29" s="197">
        <v>8.35</v>
      </c>
      <c r="K29" s="197">
        <v>2.73</v>
      </c>
      <c r="L29" s="197">
        <v>34.29</v>
      </c>
      <c r="M29" s="197">
        <v>0</v>
      </c>
      <c r="N29" s="197">
        <v>0.48</v>
      </c>
      <c r="O29" s="197">
        <v>1.67</v>
      </c>
      <c r="P29" s="197">
        <v>1.7</v>
      </c>
      <c r="Q29" s="197">
        <v>1.57</v>
      </c>
      <c r="R29" s="197">
        <v>0.36</v>
      </c>
      <c r="S29" s="197">
        <v>4.7699999999999996</v>
      </c>
      <c r="T29" s="197">
        <v>0</v>
      </c>
      <c r="U29" s="197">
        <v>9.6300000000000008</v>
      </c>
      <c r="V29" s="197">
        <v>0.18</v>
      </c>
      <c r="W29" s="197">
        <v>0.38</v>
      </c>
      <c r="X29" s="197">
        <v>0.83</v>
      </c>
      <c r="Y29" s="197">
        <v>0</v>
      </c>
      <c r="Z29" s="197">
        <v>2.13</v>
      </c>
      <c r="AA29" s="197">
        <v>0.65</v>
      </c>
      <c r="AB29" s="197">
        <v>0</v>
      </c>
      <c r="AC29" s="197">
        <v>0.97</v>
      </c>
      <c r="AD29" s="197">
        <v>6.82</v>
      </c>
      <c r="AE29" s="197">
        <v>0</v>
      </c>
      <c r="AF29" s="197">
        <v>0</v>
      </c>
      <c r="AG29" s="197">
        <v>42.59</v>
      </c>
      <c r="AH29" s="197">
        <v>0</v>
      </c>
      <c r="AI29" s="197">
        <v>10.45</v>
      </c>
      <c r="AJ29" s="197">
        <v>0</v>
      </c>
      <c r="AK29" s="197">
        <v>12.6</v>
      </c>
      <c r="AL29" s="197">
        <v>0</v>
      </c>
      <c r="AM29" s="197">
        <v>0</v>
      </c>
      <c r="AN29" s="197">
        <v>0</v>
      </c>
      <c r="AO29" s="197">
        <v>220.5</v>
      </c>
      <c r="AP29" s="197">
        <v>0</v>
      </c>
      <c r="AQ29" s="197">
        <v>0</v>
      </c>
      <c r="AR29" s="197">
        <v>0</v>
      </c>
      <c r="AS29" s="197">
        <v>1.38</v>
      </c>
      <c r="AT29" s="197">
        <v>1.53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10.67</v>
      </c>
      <c r="D30" s="197">
        <v>0</v>
      </c>
      <c r="E30" s="197">
        <v>0</v>
      </c>
      <c r="F30" s="197">
        <v>9.93</v>
      </c>
      <c r="G30" s="197">
        <v>5.65</v>
      </c>
      <c r="H30" s="197">
        <v>0</v>
      </c>
      <c r="I30" s="197">
        <v>11.83</v>
      </c>
      <c r="J30" s="197">
        <v>8.35</v>
      </c>
      <c r="K30" s="197">
        <v>2.73</v>
      </c>
      <c r="L30" s="197">
        <v>34.29</v>
      </c>
      <c r="M30" s="197">
        <v>0</v>
      </c>
      <c r="N30" s="197">
        <v>0.48</v>
      </c>
      <c r="O30" s="197">
        <v>1.67</v>
      </c>
      <c r="P30" s="197">
        <v>1.7</v>
      </c>
      <c r="Q30" s="197">
        <v>1.57</v>
      </c>
      <c r="R30" s="197">
        <v>0.36</v>
      </c>
      <c r="S30" s="197">
        <v>4.7699999999999996</v>
      </c>
      <c r="T30" s="197">
        <v>0</v>
      </c>
      <c r="U30" s="197">
        <v>9.6300000000000008</v>
      </c>
      <c r="V30" s="197">
        <v>0.18</v>
      </c>
      <c r="W30" s="197">
        <v>0.38</v>
      </c>
      <c r="X30" s="197">
        <v>0.83</v>
      </c>
      <c r="Y30" s="197">
        <v>0</v>
      </c>
      <c r="Z30" s="197">
        <v>2.13</v>
      </c>
      <c r="AA30" s="197">
        <v>0.65</v>
      </c>
      <c r="AB30" s="197">
        <v>0</v>
      </c>
      <c r="AC30" s="197">
        <v>0.97</v>
      </c>
      <c r="AD30" s="197">
        <v>6.82</v>
      </c>
      <c r="AE30" s="197">
        <v>0</v>
      </c>
      <c r="AF30" s="197">
        <v>0</v>
      </c>
      <c r="AG30" s="197">
        <v>42.59</v>
      </c>
      <c r="AH30" s="197">
        <v>0</v>
      </c>
      <c r="AI30" s="197">
        <v>10.45</v>
      </c>
      <c r="AJ30" s="197">
        <v>0</v>
      </c>
      <c r="AK30" s="197">
        <v>12.6</v>
      </c>
      <c r="AL30" s="197">
        <v>0</v>
      </c>
      <c r="AM30" s="197">
        <v>0</v>
      </c>
      <c r="AN30" s="197">
        <v>0</v>
      </c>
      <c r="AO30" s="197">
        <v>220.5</v>
      </c>
      <c r="AP30" s="197">
        <v>0</v>
      </c>
      <c r="AQ30" s="197">
        <v>0</v>
      </c>
      <c r="AR30" s="197">
        <v>0</v>
      </c>
      <c r="AS30" s="197">
        <v>1.38</v>
      </c>
      <c r="AT30" s="197">
        <v>1.53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10.67</v>
      </c>
      <c r="D31" s="197">
        <v>0</v>
      </c>
      <c r="E31" s="197">
        <v>0</v>
      </c>
      <c r="F31" s="197">
        <v>9.93</v>
      </c>
      <c r="G31" s="197">
        <v>5.65</v>
      </c>
      <c r="H31" s="197">
        <v>0</v>
      </c>
      <c r="I31" s="197">
        <v>11.83</v>
      </c>
      <c r="J31" s="197">
        <v>8.35</v>
      </c>
      <c r="K31" s="197">
        <v>2.73</v>
      </c>
      <c r="L31" s="197">
        <v>34.29</v>
      </c>
      <c r="M31" s="197">
        <v>0</v>
      </c>
      <c r="N31" s="197">
        <v>0.48</v>
      </c>
      <c r="O31" s="197">
        <v>1.67</v>
      </c>
      <c r="P31" s="197">
        <v>1.7</v>
      </c>
      <c r="Q31" s="197">
        <v>1.57</v>
      </c>
      <c r="R31" s="197">
        <v>0.36</v>
      </c>
      <c r="S31" s="197">
        <v>4.7699999999999996</v>
      </c>
      <c r="T31" s="197">
        <v>0</v>
      </c>
      <c r="U31" s="197">
        <v>9.6300000000000008</v>
      </c>
      <c r="V31" s="197">
        <v>0.18</v>
      </c>
      <c r="W31" s="197">
        <v>0.38</v>
      </c>
      <c r="X31" s="197">
        <v>0.83</v>
      </c>
      <c r="Y31" s="197">
        <v>0</v>
      </c>
      <c r="Z31" s="197">
        <v>2.13</v>
      </c>
      <c r="AA31" s="197">
        <v>0.65</v>
      </c>
      <c r="AB31" s="197">
        <v>0</v>
      </c>
      <c r="AC31" s="197">
        <v>0.97</v>
      </c>
      <c r="AD31" s="197">
        <v>6.82</v>
      </c>
      <c r="AE31" s="197">
        <v>0</v>
      </c>
      <c r="AF31" s="197">
        <v>0</v>
      </c>
      <c r="AG31" s="197">
        <v>42.59</v>
      </c>
      <c r="AH31" s="197">
        <v>0</v>
      </c>
      <c r="AI31" s="197">
        <v>10.45</v>
      </c>
      <c r="AJ31" s="197">
        <v>0</v>
      </c>
      <c r="AK31" s="197">
        <v>12.6</v>
      </c>
      <c r="AL31" s="197">
        <v>0</v>
      </c>
      <c r="AM31" s="197">
        <v>0</v>
      </c>
      <c r="AN31" s="197">
        <v>0</v>
      </c>
      <c r="AO31" s="197">
        <v>220.5</v>
      </c>
      <c r="AP31" s="197">
        <v>0</v>
      </c>
      <c r="AQ31" s="197">
        <v>0</v>
      </c>
      <c r="AR31" s="197">
        <v>0</v>
      </c>
      <c r="AS31" s="197">
        <v>1.38</v>
      </c>
      <c r="AT31" s="197">
        <v>1.53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10.67</v>
      </c>
      <c r="D32" s="197">
        <v>0</v>
      </c>
      <c r="E32" s="197">
        <v>0</v>
      </c>
      <c r="F32" s="197">
        <v>9.93</v>
      </c>
      <c r="G32" s="197">
        <v>5.65</v>
      </c>
      <c r="H32" s="197">
        <v>0</v>
      </c>
      <c r="I32" s="197">
        <v>11.83</v>
      </c>
      <c r="J32" s="197">
        <v>8.35</v>
      </c>
      <c r="K32" s="197">
        <v>2.73</v>
      </c>
      <c r="L32" s="197">
        <v>34.29</v>
      </c>
      <c r="M32" s="197">
        <v>0</v>
      </c>
      <c r="N32" s="197">
        <v>0.48</v>
      </c>
      <c r="O32" s="197">
        <v>1.67</v>
      </c>
      <c r="P32" s="197">
        <v>1.7</v>
      </c>
      <c r="Q32" s="197">
        <v>1.57</v>
      </c>
      <c r="R32" s="197">
        <v>0.36</v>
      </c>
      <c r="S32" s="197">
        <v>4.7699999999999996</v>
      </c>
      <c r="T32" s="197">
        <v>0</v>
      </c>
      <c r="U32" s="197">
        <v>9.6300000000000008</v>
      </c>
      <c r="V32" s="197">
        <v>0.18</v>
      </c>
      <c r="W32" s="197">
        <v>0.38</v>
      </c>
      <c r="X32" s="197">
        <v>0.83</v>
      </c>
      <c r="Y32" s="197">
        <v>0</v>
      </c>
      <c r="Z32" s="197">
        <v>2.13</v>
      </c>
      <c r="AA32" s="197">
        <v>0.65</v>
      </c>
      <c r="AB32" s="197">
        <v>0</v>
      </c>
      <c r="AC32" s="197">
        <v>0.97</v>
      </c>
      <c r="AD32" s="197">
        <v>6.82</v>
      </c>
      <c r="AE32" s="197">
        <v>0</v>
      </c>
      <c r="AF32" s="197">
        <v>0</v>
      </c>
      <c r="AG32" s="197">
        <v>42.59</v>
      </c>
      <c r="AH32" s="197">
        <v>0</v>
      </c>
      <c r="AI32" s="197">
        <v>10.45</v>
      </c>
      <c r="AJ32" s="197">
        <v>0</v>
      </c>
      <c r="AK32" s="197">
        <v>12.6</v>
      </c>
      <c r="AL32" s="197">
        <v>0</v>
      </c>
      <c r="AM32" s="197">
        <v>0</v>
      </c>
      <c r="AN32" s="197">
        <v>0</v>
      </c>
      <c r="AO32" s="197">
        <v>220.5</v>
      </c>
      <c r="AP32" s="197">
        <v>0</v>
      </c>
      <c r="AQ32" s="197">
        <v>0</v>
      </c>
      <c r="AR32" s="197">
        <v>0</v>
      </c>
      <c r="AS32" s="197">
        <v>1.38</v>
      </c>
      <c r="AT32" s="197">
        <v>1.53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10.67</v>
      </c>
      <c r="D33" s="197">
        <v>0</v>
      </c>
      <c r="E33" s="197">
        <v>0</v>
      </c>
      <c r="F33" s="197">
        <v>9.93</v>
      </c>
      <c r="G33" s="197">
        <v>5.65</v>
      </c>
      <c r="H33" s="197">
        <v>0</v>
      </c>
      <c r="I33" s="197">
        <v>11.83</v>
      </c>
      <c r="J33" s="197">
        <v>8.35</v>
      </c>
      <c r="K33" s="197">
        <v>2.73</v>
      </c>
      <c r="L33" s="197">
        <v>34.29</v>
      </c>
      <c r="M33" s="197">
        <v>0</v>
      </c>
      <c r="N33" s="197">
        <v>0.48</v>
      </c>
      <c r="O33" s="197">
        <v>1.67</v>
      </c>
      <c r="P33" s="197">
        <v>1.7</v>
      </c>
      <c r="Q33" s="197">
        <v>1.57</v>
      </c>
      <c r="R33" s="197">
        <v>0.36</v>
      </c>
      <c r="S33" s="197">
        <v>4.7699999999999996</v>
      </c>
      <c r="T33" s="197">
        <v>0</v>
      </c>
      <c r="U33" s="197">
        <v>9.6300000000000008</v>
      </c>
      <c r="V33" s="197">
        <v>0.18</v>
      </c>
      <c r="W33" s="197">
        <v>0.38</v>
      </c>
      <c r="X33" s="197">
        <v>0.83</v>
      </c>
      <c r="Y33" s="197">
        <v>0</v>
      </c>
      <c r="Z33" s="197">
        <v>2.13</v>
      </c>
      <c r="AA33" s="197">
        <v>0.65</v>
      </c>
      <c r="AB33" s="197">
        <v>0</v>
      </c>
      <c r="AC33" s="197">
        <v>0.97</v>
      </c>
      <c r="AD33" s="197">
        <v>6.82</v>
      </c>
      <c r="AE33" s="197">
        <v>0</v>
      </c>
      <c r="AF33" s="197">
        <v>0</v>
      </c>
      <c r="AG33" s="197">
        <v>42.59</v>
      </c>
      <c r="AH33" s="197">
        <v>0</v>
      </c>
      <c r="AI33" s="197">
        <v>10.45</v>
      </c>
      <c r="AJ33" s="197">
        <v>0</v>
      </c>
      <c r="AK33" s="197">
        <v>12.6</v>
      </c>
      <c r="AL33" s="197">
        <v>0</v>
      </c>
      <c r="AM33" s="197">
        <v>0</v>
      </c>
      <c r="AN33" s="197">
        <v>0</v>
      </c>
      <c r="AO33" s="197">
        <v>220.5</v>
      </c>
      <c r="AP33" s="197">
        <v>0</v>
      </c>
      <c r="AQ33" s="197">
        <v>0</v>
      </c>
      <c r="AR33" s="197">
        <v>0</v>
      </c>
      <c r="AS33" s="197">
        <v>1.38</v>
      </c>
      <c r="AT33" s="197">
        <v>1.53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10.67</v>
      </c>
      <c r="D34" s="197">
        <v>0</v>
      </c>
      <c r="E34" s="197">
        <v>0</v>
      </c>
      <c r="F34" s="197">
        <v>9.93</v>
      </c>
      <c r="G34" s="197">
        <v>5.65</v>
      </c>
      <c r="H34" s="197">
        <v>0</v>
      </c>
      <c r="I34" s="197">
        <v>11.83</v>
      </c>
      <c r="J34" s="197">
        <v>8.35</v>
      </c>
      <c r="K34" s="197">
        <v>2.73</v>
      </c>
      <c r="L34" s="197">
        <v>34.29</v>
      </c>
      <c r="M34" s="197">
        <v>0</v>
      </c>
      <c r="N34" s="197">
        <v>0.48</v>
      </c>
      <c r="O34" s="197">
        <v>1.67</v>
      </c>
      <c r="P34" s="197">
        <v>1.7</v>
      </c>
      <c r="Q34" s="197">
        <v>1.6</v>
      </c>
      <c r="R34" s="197">
        <v>0.36</v>
      </c>
      <c r="S34" s="197">
        <v>4.7699999999999996</v>
      </c>
      <c r="T34" s="197">
        <v>0</v>
      </c>
      <c r="U34" s="197">
        <v>9.6300000000000008</v>
      </c>
      <c r="V34" s="197">
        <v>0.18</v>
      </c>
      <c r="W34" s="197">
        <v>0.38</v>
      </c>
      <c r="X34" s="197">
        <v>0.83</v>
      </c>
      <c r="Y34" s="197">
        <v>0</v>
      </c>
      <c r="Z34" s="197">
        <v>2.13</v>
      </c>
      <c r="AA34" s="197">
        <v>0.65</v>
      </c>
      <c r="AB34" s="197">
        <v>0</v>
      </c>
      <c r="AC34" s="197">
        <v>0.97</v>
      </c>
      <c r="AD34" s="197">
        <v>6.82</v>
      </c>
      <c r="AE34" s="197">
        <v>0</v>
      </c>
      <c r="AF34" s="197">
        <v>0</v>
      </c>
      <c r="AG34" s="197">
        <v>42.59</v>
      </c>
      <c r="AH34" s="197">
        <v>0</v>
      </c>
      <c r="AI34" s="197">
        <v>10.45</v>
      </c>
      <c r="AJ34" s="197">
        <v>0</v>
      </c>
      <c r="AK34" s="197">
        <v>12.6</v>
      </c>
      <c r="AL34" s="197">
        <v>0</v>
      </c>
      <c r="AM34" s="197">
        <v>0</v>
      </c>
      <c r="AN34" s="197">
        <v>0</v>
      </c>
      <c r="AO34" s="197">
        <v>220.5</v>
      </c>
      <c r="AP34" s="197">
        <v>0</v>
      </c>
      <c r="AQ34" s="197">
        <v>0</v>
      </c>
      <c r="AR34" s="197">
        <v>0</v>
      </c>
      <c r="AS34" s="197">
        <v>1.38</v>
      </c>
      <c r="AT34" s="197">
        <v>1.53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10.67</v>
      </c>
      <c r="D35" s="197">
        <v>0</v>
      </c>
      <c r="E35" s="197">
        <v>0</v>
      </c>
      <c r="F35" s="197">
        <v>9.7899999999999991</v>
      </c>
      <c r="G35" s="197">
        <v>5.65</v>
      </c>
      <c r="H35" s="197">
        <v>0</v>
      </c>
      <c r="I35" s="197">
        <v>11.28</v>
      </c>
      <c r="J35" s="197">
        <v>8.35</v>
      </c>
      <c r="K35" s="197">
        <v>2.73</v>
      </c>
      <c r="L35" s="197">
        <v>2.17</v>
      </c>
      <c r="M35" s="197">
        <v>0</v>
      </c>
      <c r="N35" s="197">
        <v>0.48</v>
      </c>
      <c r="O35" s="197">
        <v>1.67</v>
      </c>
      <c r="P35" s="197">
        <v>1.7</v>
      </c>
      <c r="Q35" s="197">
        <v>1.6</v>
      </c>
      <c r="R35" s="197">
        <v>0.36</v>
      </c>
      <c r="S35" s="197">
        <v>4.7699999999999996</v>
      </c>
      <c r="T35" s="197">
        <v>0</v>
      </c>
      <c r="U35" s="197">
        <v>9.6300000000000008</v>
      </c>
      <c r="V35" s="197">
        <v>0.18</v>
      </c>
      <c r="W35" s="197">
        <v>0.38</v>
      </c>
      <c r="X35" s="197">
        <v>0.83</v>
      </c>
      <c r="Y35" s="197">
        <v>0</v>
      </c>
      <c r="Z35" s="197">
        <v>2.13</v>
      </c>
      <c r="AA35" s="197">
        <v>0.65</v>
      </c>
      <c r="AB35" s="197">
        <v>0</v>
      </c>
      <c r="AC35" s="197">
        <v>0.97</v>
      </c>
      <c r="AD35" s="197">
        <v>6.82</v>
      </c>
      <c r="AE35" s="197">
        <v>0</v>
      </c>
      <c r="AF35" s="197">
        <v>0</v>
      </c>
      <c r="AG35" s="197">
        <v>42.59</v>
      </c>
      <c r="AH35" s="197">
        <v>0</v>
      </c>
      <c r="AI35" s="197">
        <v>10.45</v>
      </c>
      <c r="AJ35" s="197">
        <v>0</v>
      </c>
      <c r="AK35" s="197">
        <v>12.6</v>
      </c>
      <c r="AL35" s="197">
        <v>0</v>
      </c>
      <c r="AM35" s="197">
        <v>0</v>
      </c>
      <c r="AN35" s="197">
        <v>0</v>
      </c>
      <c r="AO35" s="197">
        <v>220.5</v>
      </c>
      <c r="AP35" s="197">
        <v>0</v>
      </c>
      <c r="AQ35" s="197">
        <v>0</v>
      </c>
      <c r="AR35" s="197">
        <v>0</v>
      </c>
      <c r="AS35" s="197">
        <v>1.38</v>
      </c>
      <c r="AT35" s="197">
        <v>1.53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10.67</v>
      </c>
      <c r="D36" s="197">
        <v>0</v>
      </c>
      <c r="E36" s="197">
        <v>0</v>
      </c>
      <c r="F36" s="197">
        <v>9.7899999999999991</v>
      </c>
      <c r="G36" s="197">
        <v>5.65</v>
      </c>
      <c r="H36" s="197">
        <v>0</v>
      </c>
      <c r="I36" s="197">
        <v>11.28</v>
      </c>
      <c r="J36" s="197">
        <v>8.35</v>
      </c>
      <c r="K36" s="197">
        <v>2.73</v>
      </c>
      <c r="L36" s="197">
        <v>2.17</v>
      </c>
      <c r="M36" s="197">
        <v>0</v>
      </c>
      <c r="N36" s="197">
        <v>0.48</v>
      </c>
      <c r="O36" s="197">
        <v>1.67</v>
      </c>
      <c r="P36" s="197">
        <v>1.7</v>
      </c>
      <c r="Q36" s="197">
        <v>1.6</v>
      </c>
      <c r="R36" s="197">
        <v>0.36</v>
      </c>
      <c r="S36" s="197">
        <v>4.7699999999999996</v>
      </c>
      <c r="T36" s="197">
        <v>0</v>
      </c>
      <c r="U36" s="197">
        <v>9.6300000000000008</v>
      </c>
      <c r="V36" s="197">
        <v>0.18</v>
      </c>
      <c r="W36" s="197">
        <v>0.38</v>
      </c>
      <c r="X36" s="197">
        <v>0.83</v>
      </c>
      <c r="Y36" s="197">
        <v>0</v>
      </c>
      <c r="Z36" s="197">
        <v>2.13</v>
      </c>
      <c r="AA36" s="197">
        <v>0.65</v>
      </c>
      <c r="AB36" s="197">
        <v>0</v>
      </c>
      <c r="AC36" s="197">
        <v>0.97</v>
      </c>
      <c r="AD36" s="197">
        <v>6.82</v>
      </c>
      <c r="AE36" s="197">
        <v>0</v>
      </c>
      <c r="AF36" s="197">
        <v>0</v>
      </c>
      <c r="AG36" s="197">
        <v>42.59</v>
      </c>
      <c r="AH36" s="197">
        <v>0</v>
      </c>
      <c r="AI36" s="197">
        <v>10.45</v>
      </c>
      <c r="AJ36" s="197">
        <v>0</v>
      </c>
      <c r="AK36" s="197">
        <v>12.6</v>
      </c>
      <c r="AL36" s="197">
        <v>0</v>
      </c>
      <c r="AM36" s="197">
        <v>0</v>
      </c>
      <c r="AN36" s="197">
        <v>0</v>
      </c>
      <c r="AO36" s="197">
        <v>220.5</v>
      </c>
      <c r="AP36" s="197">
        <v>0</v>
      </c>
      <c r="AQ36" s="197">
        <v>0</v>
      </c>
      <c r="AR36" s="197">
        <v>0</v>
      </c>
      <c r="AS36" s="197">
        <v>1.38</v>
      </c>
      <c r="AT36" s="197">
        <v>1.53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10.67</v>
      </c>
      <c r="D37" s="197">
        <v>0</v>
      </c>
      <c r="E37" s="197">
        <v>0</v>
      </c>
      <c r="F37" s="197">
        <v>9.7899999999999991</v>
      </c>
      <c r="G37" s="197">
        <v>5.65</v>
      </c>
      <c r="H37" s="197">
        <v>0</v>
      </c>
      <c r="I37" s="197">
        <v>11.28</v>
      </c>
      <c r="J37" s="197">
        <v>8.35</v>
      </c>
      <c r="K37" s="197">
        <v>2.73</v>
      </c>
      <c r="L37" s="197">
        <v>29.18</v>
      </c>
      <c r="M37" s="197">
        <v>0</v>
      </c>
      <c r="N37" s="197">
        <v>0.48</v>
      </c>
      <c r="O37" s="197">
        <v>1.67</v>
      </c>
      <c r="P37" s="197">
        <v>1.7</v>
      </c>
      <c r="Q37" s="197">
        <v>1.6</v>
      </c>
      <c r="R37" s="197">
        <v>7.87</v>
      </c>
      <c r="S37" s="197">
        <v>4.7699999999999996</v>
      </c>
      <c r="T37" s="197">
        <v>0</v>
      </c>
      <c r="U37" s="197">
        <v>9.6300000000000008</v>
      </c>
      <c r="V37" s="197">
        <v>0.18</v>
      </c>
      <c r="W37" s="197">
        <v>0.38</v>
      </c>
      <c r="X37" s="197">
        <v>0.83</v>
      </c>
      <c r="Y37" s="197">
        <v>0</v>
      </c>
      <c r="Z37" s="197">
        <v>2.13</v>
      </c>
      <c r="AA37" s="197">
        <v>0.65</v>
      </c>
      <c r="AB37" s="197">
        <v>0</v>
      </c>
      <c r="AC37" s="197">
        <v>0.97</v>
      </c>
      <c r="AD37" s="197">
        <v>6.82</v>
      </c>
      <c r="AE37" s="197">
        <v>0</v>
      </c>
      <c r="AF37" s="197">
        <v>0</v>
      </c>
      <c r="AG37" s="197">
        <v>42.59</v>
      </c>
      <c r="AH37" s="197">
        <v>0</v>
      </c>
      <c r="AI37" s="197">
        <v>10.45</v>
      </c>
      <c r="AJ37" s="197">
        <v>0</v>
      </c>
      <c r="AK37" s="197">
        <v>12.6</v>
      </c>
      <c r="AL37" s="197">
        <v>0</v>
      </c>
      <c r="AM37" s="197">
        <v>0</v>
      </c>
      <c r="AN37" s="197">
        <v>0</v>
      </c>
      <c r="AO37" s="197">
        <v>220.5</v>
      </c>
      <c r="AP37" s="197">
        <v>0</v>
      </c>
      <c r="AQ37" s="197">
        <v>0</v>
      </c>
      <c r="AR37" s="197">
        <v>0</v>
      </c>
      <c r="AS37" s="197">
        <v>1.38</v>
      </c>
      <c r="AT37" s="197">
        <v>1.53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10.67</v>
      </c>
      <c r="D38" s="197">
        <v>0</v>
      </c>
      <c r="E38" s="197">
        <v>0</v>
      </c>
      <c r="F38" s="197">
        <v>9.65</v>
      </c>
      <c r="G38" s="197">
        <v>5.65</v>
      </c>
      <c r="H38" s="197">
        <v>0</v>
      </c>
      <c r="I38" s="197">
        <v>11.28</v>
      </c>
      <c r="J38" s="197">
        <v>8.35</v>
      </c>
      <c r="K38" s="197">
        <v>2.73</v>
      </c>
      <c r="L38" s="197">
        <v>34.29</v>
      </c>
      <c r="M38" s="197">
        <v>0</v>
      </c>
      <c r="N38" s="197">
        <v>0.48</v>
      </c>
      <c r="O38" s="197">
        <v>1.67</v>
      </c>
      <c r="P38" s="197">
        <v>1.7</v>
      </c>
      <c r="Q38" s="197">
        <v>1.6</v>
      </c>
      <c r="R38" s="197">
        <v>7.87</v>
      </c>
      <c r="S38" s="197">
        <v>4.7699999999999996</v>
      </c>
      <c r="T38" s="197">
        <v>0</v>
      </c>
      <c r="U38" s="197">
        <v>9.6300000000000008</v>
      </c>
      <c r="V38" s="197">
        <v>5.27</v>
      </c>
      <c r="W38" s="197">
        <v>0.38</v>
      </c>
      <c r="X38" s="197">
        <v>0.83</v>
      </c>
      <c r="Y38" s="197">
        <v>0</v>
      </c>
      <c r="Z38" s="197">
        <v>2.13</v>
      </c>
      <c r="AA38" s="197">
        <v>0.65</v>
      </c>
      <c r="AB38" s="197">
        <v>0</v>
      </c>
      <c r="AC38" s="197">
        <v>0.97</v>
      </c>
      <c r="AD38" s="197">
        <v>6.82</v>
      </c>
      <c r="AE38" s="197">
        <v>0</v>
      </c>
      <c r="AF38" s="197">
        <v>0</v>
      </c>
      <c r="AG38" s="197">
        <v>42.59</v>
      </c>
      <c r="AH38" s="197">
        <v>0</v>
      </c>
      <c r="AI38" s="197">
        <v>10.45</v>
      </c>
      <c r="AJ38" s="197">
        <v>0</v>
      </c>
      <c r="AK38" s="197">
        <v>12.6</v>
      </c>
      <c r="AL38" s="197">
        <v>0</v>
      </c>
      <c r="AM38" s="197">
        <v>0</v>
      </c>
      <c r="AN38" s="197">
        <v>0</v>
      </c>
      <c r="AO38" s="197">
        <v>220.5</v>
      </c>
      <c r="AP38" s="197">
        <v>0</v>
      </c>
      <c r="AQ38" s="197">
        <v>0</v>
      </c>
      <c r="AR38" s="197">
        <v>0</v>
      </c>
      <c r="AS38" s="197">
        <v>1.38</v>
      </c>
      <c r="AT38" s="197">
        <v>1.53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10.4</v>
      </c>
      <c r="D39" s="197">
        <v>0</v>
      </c>
      <c r="E39" s="197">
        <v>0</v>
      </c>
      <c r="F39" s="197">
        <v>9.65</v>
      </c>
      <c r="G39" s="197">
        <v>5.65</v>
      </c>
      <c r="H39" s="197">
        <v>0</v>
      </c>
      <c r="I39" s="197">
        <v>11.28</v>
      </c>
      <c r="J39" s="197">
        <v>8.35</v>
      </c>
      <c r="K39" s="197">
        <v>43.41</v>
      </c>
      <c r="L39" s="197">
        <v>33.33</v>
      </c>
      <c r="M39" s="197">
        <v>0</v>
      </c>
      <c r="N39" s="197">
        <v>0.48</v>
      </c>
      <c r="O39" s="197">
        <v>1.67</v>
      </c>
      <c r="P39" s="197">
        <v>1.7</v>
      </c>
      <c r="Q39" s="197">
        <v>1.6</v>
      </c>
      <c r="R39" s="197">
        <v>8.06</v>
      </c>
      <c r="S39" s="197">
        <v>4.7699999999999996</v>
      </c>
      <c r="T39" s="197">
        <v>0</v>
      </c>
      <c r="U39" s="197">
        <v>9.6300000000000008</v>
      </c>
      <c r="V39" s="197">
        <v>5.27</v>
      </c>
      <c r="W39" s="197">
        <v>0.38</v>
      </c>
      <c r="X39" s="197">
        <v>0.83</v>
      </c>
      <c r="Y39" s="197">
        <v>0</v>
      </c>
      <c r="Z39" s="197">
        <v>2.13</v>
      </c>
      <c r="AA39" s="197">
        <v>0.65</v>
      </c>
      <c r="AB39" s="197">
        <v>0</v>
      </c>
      <c r="AC39" s="197">
        <v>1.21</v>
      </c>
      <c r="AD39" s="197">
        <v>6.82</v>
      </c>
      <c r="AE39" s="197">
        <v>0</v>
      </c>
      <c r="AF39" s="197">
        <v>0</v>
      </c>
      <c r="AG39" s="197">
        <v>42.59</v>
      </c>
      <c r="AH39" s="197">
        <v>0</v>
      </c>
      <c r="AI39" s="197">
        <v>10.45</v>
      </c>
      <c r="AJ39" s="197">
        <v>0</v>
      </c>
      <c r="AK39" s="197">
        <v>9.01</v>
      </c>
      <c r="AL39" s="197">
        <v>0</v>
      </c>
      <c r="AM39" s="197">
        <v>0</v>
      </c>
      <c r="AN39" s="197">
        <v>0</v>
      </c>
      <c r="AO39" s="197">
        <v>220.5</v>
      </c>
      <c r="AP39" s="197">
        <v>0</v>
      </c>
      <c r="AQ39" s="197">
        <v>0</v>
      </c>
      <c r="AR39" s="197">
        <v>0</v>
      </c>
      <c r="AS39" s="197">
        <v>1.38</v>
      </c>
      <c r="AT39" s="197">
        <v>1.53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10.4</v>
      </c>
      <c r="D40" s="197">
        <v>0</v>
      </c>
      <c r="E40" s="197">
        <v>0</v>
      </c>
      <c r="F40" s="197">
        <v>9.65</v>
      </c>
      <c r="G40" s="197">
        <v>5.65</v>
      </c>
      <c r="H40" s="197">
        <v>0</v>
      </c>
      <c r="I40" s="197">
        <v>11.28</v>
      </c>
      <c r="J40" s="197">
        <v>8.35</v>
      </c>
      <c r="K40" s="197">
        <v>43.41</v>
      </c>
      <c r="L40" s="197">
        <v>33.33</v>
      </c>
      <c r="M40" s="197">
        <v>0</v>
      </c>
      <c r="N40" s="197">
        <v>0.48</v>
      </c>
      <c r="O40" s="197">
        <v>1.67</v>
      </c>
      <c r="P40" s="197">
        <v>1.7</v>
      </c>
      <c r="Q40" s="197">
        <v>1.6</v>
      </c>
      <c r="R40" s="197">
        <v>8.06</v>
      </c>
      <c r="S40" s="197">
        <v>4.7699999999999996</v>
      </c>
      <c r="T40" s="197">
        <v>0</v>
      </c>
      <c r="U40" s="197">
        <v>9.6300000000000008</v>
      </c>
      <c r="V40" s="197">
        <v>5.27</v>
      </c>
      <c r="W40" s="197">
        <v>0.38</v>
      </c>
      <c r="X40" s="197">
        <v>0.83</v>
      </c>
      <c r="Y40" s="197">
        <v>0</v>
      </c>
      <c r="Z40" s="197">
        <v>2.13</v>
      </c>
      <c r="AA40" s="197">
        <v>0.65</v>
      </c>
      <c r="AB40" s="197">
        <v>0</v>
      </c>
      <c r="AC40" s="197">
        <v>1.21</v>
      </c>
      <c r="AD40" s="197">
        <v>6.82</v>
      </c>
      <c r="AE40" s="197">
        <v>0</v>
      </c>
      <c r="AF40" s="197">
        <v>0</v>
      </c>
      <c r="AG40" s="197">
        <v>42.59</v>
      </c>
      <c r="AH40" s="197">
        <v>0</v>
      </c>
      <c r="AI40" s="197">
        <v>10.45</v>
      </c>
      <c r="AJ40" s="197">
        <v>0</v>
      </c>
      <c r="AK40" s="197">
        <v>9.01</v>
      </c>
      <c r="AL40" s="197">
        <v>0</v>
      </c>
      <c r="AM40" s="197">
        <v>0</v>
      </c>
      <c r="AN40" s="197">
        <v>0</v>
      </c>
      <c r="AO40" s="197">
        <v>220.5</v>
      </c>
      <c r="AP40" s="197">
        <v>0</v>
      </c>
      <c r="AQ40" s="197">
        <v>0</v>
      </c>
      <c r="AR40" s="197">
        <v>0</v>
      </c>
      <c r="AS40" s="197">
        <v>1.38</v>
      </c>
      <c r="AT40" s="197">
        <v>1.53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10.4</v>
      </c>
      <c r="D41" s="197">
        <v>0</v>
      </c>
      <c r="E41" s="197">
        <v>0</v>
      </c>
      <c r="F41" s="197">
        <v>9.65</v>
      </c>
      <c r="G41" s="197">
        <v>5.65</v>
      </c>
      <c r="H41" s="197">
        <v>0</v>
      </c>
      <c r="I41" s="197">
        <v>11.28</v>
      </c>
      <c r="J41" s="197">
        <v>8.35</v>
      </c>
      <c r="K41" s="197">
        <v>43.41</v>
      </c>
      <c r="L41" s="197">
        <v>34.56</v>
      </c>
      <c r="M41" s="197">
        <v>0</v>
      </c>
      <c r="N41" s="197">
        <v>0.48</v>
      </c>
      <c r="O41" s="197">
        <v>1.67</v>
      </c>
      <c r="P41" s="197">
        <v>1.62</v>
      </c>
      <c r="Q41" s="197">
        <v>1.6</v>
      </c>
      <c r="R41" s="197">
        <v>8.06</v>
      </c>
      <c r="S41" s="197">
        <v>4.7699999999999996</v>
      </c>
      <c r="T41" s="197">
        <v>0</v>
      </c>
      <c r="U41" s="197">
        <v>9.6300000000000008</v>
      </c>
      <c r="V41" s="197">
        <v>5.27</v>
      </c>
      <c r="W41" s="197">
        <v>0.38</v>
      </c>
      <c r="X41" s="197">
        <v>0.83</v>
      </c>
      <c r="Y41" s="197">
        <v>0</v>
      </c>
      <c r="Z41" s="197">
        <v>2.13</v>
      </c>
      <c r="AA41" s="197">
        <v>0.65</v>
      </c>
      <c r="AB41" s="197">
        <v>0</v>
      </c>
      <c r="AC41" s="197">
        <v>1.21</v>
      </c>
      <c r="AD41" s="197">
        <v>6.82</v>
      </c>
      <c r="AE41" s="197">
        <v>0</v>
      </c>
      <c r="AF41" s="197">
        <v>0</v>
      </c>
      <c r="AG41" s="197">
        <v>42.59</v>
      </c>
      <c r="AH41" s="197">
        <v>0</v>
      </c>
      <c r="AI41" s="197">
        <v>10.45</v>
      </c>
      <c r="AJ41" s="197">
        <v>0</v>
      </c>
      <c r="AK41" s="197">
        <v>9.01</v>
      </c>
      <c r="AL41" s="197">
        <v>0</v>
      </c>
      <c r="AM41" s="197">
        <v>0</v>
      </c>
      <c r="AN41" s="197">
        <v>0</v>
      </c>
      <c r="AO41" s="197">
        <v>220.5</v>
      </c>
      <c r="AP41" s="197">
        <v>0</v>
      </c>
      <c r="AQ41" s="197">
        <v>0</v>
      </c>
      <c r="AR41" s="197">
        <v>0</v>
      </c>
      <c r="AS41" s="197">
        <v>1.38</v>
      </c>
      <c r="AT41" s="197">
        <v>1.53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10.4</v>
      </c>
      <c r="D42" s="197">
        <v>0</v>
      </c>
      <c r="E42" s="197">
        <v>0</v>
      </c>
      <c r="F42" s="197">
        <v>9.65</v>
      </c>
      <c r="G42" s="197">
        <v>5.65</v>
      </c>
      <c r="H42" s="197">
        <v>0</v>
      </c>
      <c r="I42" s="197">
        <v>11.28</v>
      </c>
      <c r="J42" s="197">
        <v>8.35</v>
      </c>
      <c r="K42" s="197">
        <v>43.41</v>
      </c>
      <c r="L42" s="197">
        <v>33.33</v>
      </c>
      <c r="M42" s="197">
        <v>0</v>
      </c>
      <c r="N42" s="197">
        <v>0.48</v>
      </c>
      <c r="O42" s="197">
        <v>1.67</v>
      </c>
      <c r="P42" s="197">
        <v>1.62</v>
      </c>
      <c r="Q42" s="197">
        <v>1.6</v>
      </c>
      <c r="R42" s="197">
        <v>8.06</v>
      </c>
      <c r="S42" s="197">
        <v>4.7699999999999996</v>
      </c>
      <c r="T42" s="197">
        <v>0</v>
      </c>
      <c r="U42" s="197">
        <v>9.6300000000000008</v>
      </c>
      <c r="V42" s="197">
        <v>5.27</v>
      </c>
      <c r="W42" s="197">
        <v>0.38</v>
      </c>
      <c r="X42" s="197">
        <v>0.83</v>
      </c>
      <c r="Y42" s="197">
        <v>0</v>
      </c>
      <c r="Z42" s="197">
        <v>2.13</v>
      </c>
      <c r="AA42" s="197">
        <v>0.65</v>
      </c>
      <c r="AB42" s="197">
        <v>0</v>
      </c>
      <c r="AC42" s="197">
        <v>1.21</v>
      </c>
      <c r="AD42" s="197">
        <v>6.82</v>
      </c>
      <c r="AE42" s="197">
        <v>0</v>
      </c>
      <c r="AF42" s="197">
        <v>0</v>
      </c>
      <c r="AG42" s="197">
        <v>42.59</v>
      </c>
      <c r="AH42" s="197">
        <v>0</v>
      </c>
      <c r="AI42" s="197">
        <v>10.45</v>
      </c>
      <c r="AJ42" s="197">
        <v>0</v>
      </c>
      <c r="AK42" s="197">
        <v>9.01</v>
      </c>
      <c r="AL42" s="197">
        <v>0</v>
      </c>
      <c r="AM42" s="197">
        <v>0</v>
      </c>
      <c r="AN42" s="197">
        <v>0</v>
      </c>
      <c r="AO42" s="197">
        <v>220.5</v>
      </c>
      <c r="AP42" s="197">
        <v>0</v>
      </c>
      <c r="AQ42" s="197">
        <v>0</v>
      </c>
      <c r="AR42" s="197">
        <v>0</v>
      </c>
      <c r="AS42" s="197">
        <v>1.38</v>
      </c>
      <c r="AT42" s="197">
        <v>1.53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10.4</v>
      </c>
      <c r="D43" s="197">
        <v>0</v>
      </c>
      <c r="E43" s="197">
        <v>0</v>
      </c>
      <c r="F43" s="197">
        <v>9.65</v>
      </c>
      <c r="G43" s="197">
        <v>5.65</v>
      </c>
      <c r="H43" s="197">
        <v>0</v>
      </c>
      <c r="I43" s="197">
        <v>11.28</v>
      </c>
      <c r="J43" s="197">
        <v>8.35</v>
      </c>
      <c r="K43" s="197">
        <v>43.41</v>
      </c>
      <c r="L43" s="197">
        <v>33.33</v>
      </c>
      <c r="M43" s="197">
        <v>0</v>
      </c>
      <c r="N43" s="197">
        <v>0.48</v>
      </c>
      <c r="O43" s="197">
        <v>1.67</v>
      </c>
      <c r="P43" s="197">
        <v>1.62</v>
      </c>
      <c r="Q43" s="197">
        <v>1.6</v>
      </c>
      <c r="R43" s="197">
        <v>8.06</v>
      </c>
      <c r="S43" s="197">
        <v>4.7699999999999996</v>
      </c>
      <c r="T43" s="197">
        <v>0</v>
      </c>
      <c r="U43" s="197">
        <v>9.6300000000000008</v>
      </c>
      <c r="V43" s="197">
        <v>5.27</v>
      </c>
      <c r="W43" s="197">
        <v>7.62</v>
      </c>
      <c r="X43" s="197">
        <v>0.83</v>
      </c>
      <c r="Y43" s="197">
        <v>0</v>
      </c>
      <c r="Z43" s="197">
        <v>2.13</v>
      </c>
      <c r="AA43" s="197">
        <v>9.81</v>
      </c>
      <c r="AB43" s="197">
        <v>0</v>
      </c>
      <c r="AC43" s="197">
        <v>1.45</v>
      </c>
      <c r="AD43" s="197">
        <v>6.82</v>
      </c>
      <c r="AE43" s="197">
        <v>0</v>
      </c>
      <c r="AF43" s="197">
        <v>0</v>
      </c>
      <c r="AG43" s="197">
        <v>42.59</v>
      </c>
      <c r="AH43" s="197">
        <v>0</v>
      </c>
      <c r="AI43" s="197">
        <v>10.45</v>
      </c>
      <c r="AJ43" s="197">
        <v>0</v>
      </c>
      <c r="AK43" s="197">
        <v>9.01</v>
      </c>
      <c r="AL43" s="197">
        <v>0</v>
      </c>
      <c r="AM43" s="197">
        <v>0</v>
      </c>
      <c r="AN43" s="197">
        <v>0</v>
      </c>
      <c r="AO43" s="197">
        <v>220.5</v>
      </c>
      <c r="AP43" s="197">
        <v>0</v>
      </c>
      <c r="AQ43" s="197">
        <v>0</v>
      </c>
      <c r="AR43" s="197">
        <v>0</v>
      </c>
      <c r="AS43" s="197">
        <v>1.38</v>
      </c>
      <c r="AT43" s="197">
        <v>1.53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10.4</v>
      </c>
      <c r="D44" s="197">
        <v>0</v>
      </c>
      <c r="E44" s="197">
        <v>0</v>
      </c>
      <c r="F44" s="197">
        <v>9.65</v>
      </c>
      <c r="G44" s="197">
        <v>5.65</v>
      </c>
      <c r="H44" s="197">
        <v>0</v>
      </c>
      <c r="I44" s="197">
        <v>11.28</v>
      </c>
      <c r="J44" s="197">
        <v>8.35</v>
      </c>
      <c r="K44" s="197">
        <v>43.41</v>
      </c>
      <c r="L44" s="197">
        <v>33.33</v>
      </c>
      <c r="M44" s="197">
        <v>0</v>
      </c>
      <c r="N44" s="197">
        <v>0.48</v>
      </c>
      <c r="O44" s="197">
        <v>1.67</v>
      </c>
      <c r="P44" s="197">
        <v>1.62</v>
      </c>
      <c r="Q44" s="197">
        <v>1.6</v>
      </c>
      <c r="R44" s="197">
        <v>8.06</v>
      </c>
      <c r="S44" s="197">
        <v>4.7699999999999996</v>
      </c>
      <c r="T44" s="197">
        <v>0</v>
      </c>
      <c r="U44" s="197">
        <v>9.6300000000000008</v>
      </c>
      <c r="V44" s="197">
        <v>5.27</v>
      </c>
      <c r="W44" s="197">
        <v>7.62</v>
      </c>
      <c r="X44" s="197">
        <v>0.83</v>
      </c>
      <c r="Y44" s="197">
        <v>0</v>
      </c>
      <c r="Z44" s="197">
        <v>2.13</v>
      </c>
      <c r="AA44" s="197">
        <v>9.81</v>
      </c>
      <c r="AB44" s="197">
        <v>0</v>
      </c>
      <c r="AC44" s="197">
        <v>1.45</v>
      </c>
      <c r="AD44" s="197">
        <v>6.82</v>
      </c>
      <c r="AE44" s="197">
        <v>0</v>
      </c>
      <c r="AF44" s="197">
        <v>0</v>
      </c>
      <c r="AG44" s="197">
        <v>42.59</v>
      </c>
      <c r="AH44" s="197">
        <v>0</v>
      </c>
      <c r="AI44" s="197">
        <v>10.45</v>
      </c>
      <c r="AJ44" s="197">
        <v>0</v>
      </c>
      <c r="AK44" s="197">
        <v>9.01</v>
      </c>
      <c r="AL44" s="197">
        <v>0</v>
      </c>
      <c r="AM44" s="197">
        <v>0</v>
      </c>
      <c r="AN44" s="197">
        <v>0</v>
      </c>
      <c r="AO44" s="197">
        <v>220.5</v>
      </c>
      <c r="AP44" s="197">
        <v>0</v>
      </c>
      <c r="AQ44" s="197">
        <v>0</v>
      </c>
      <c r="AR44" s="197">
        <v>0</v>
      </c>
      <c r="AS44" s="197">
        <v>1.38</v>
      </c>
      <c r="AT44" s="197">
        <v>1.53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10.4</v>
      </c>
      <c r="D45" s="197">
        <v>0</v>
      </c>
      <c r="E45" s="197">
        <v>0</v>
      </c>
      <c r="F45" s="197">
        <v>9.65</v>
      </c>
      <c r="G45" s="197">
        <v>5.65</v>
      </c>
      <c r="H45" s="197">
        <v>0</v>
      </c>
      <c r="I45" s="197">
        <v>11.28</v>
      </c>
      <c r="J45" s="197">
        <v>8.35</v>
      </c>
      <c r="K45" s="197">
        <v>43.41</v>
      </c>
      <c r="L45" s="197">
        <v>33.33</v>
      </c>
      <c r="M45" s="197">
        <v>0</v>
      </c>
      <c r="N45" s="197">
        <v>0.48</v>
      </c>
      <c r="O45" s="197">
        <v>1.67</v>
      </c>
      <c r="P45" s="197">
        <v>1.62</v>
      </c>
      <c r="Q45" s="197">
        <v>1.6</v>
      </c>
      <c r="R45" s="197">
        <v>8.06</v>
      </c>
      <c r="S45" s="197">
        <v>4.7699999999999996</v>
      </c>
      <c r="T45" s="197">
        <v>0</v>
      </c>
      <c r="U45" s="197">
        <v>9.6300000000000008</v>
      </c>
      <c r="V45" s="197">
        <v>5.27</v>
      </c>
      <c r="W45" s="197">
        <v>7.49</v>
      </c>
      <c r="X45" s="197">
        <v>0.83</v>
      </c>
      <c r="Y45" s="197">
        <v>0</v>
      </c>
      <c r="Z45" s="197">
        <v>38.159999999999997</v>
      </c>
      <c r="AA45" s="197">
        <v>9.81</v>
      </c>
      <c r="AB45" s="197">
        <v>0</v>
      </c>
      <c r="AC45" s="197">
        <v>1.45</v>
      </c>
      <c r="AD45" s="197">
        <v>6.82</v>
      </c>
      <c r="AE45" s="197">
        <v>0</v>
      </c>
      <c r="AF45" s="197">
        <v>0</v>
      </c>
      <c r="AG45" s="197">
        <v>42.59</v>
      </c>
      <c r="AH45" s="197">
        <v>0</v>
      </c>
      <c r="AI45" s="197">
        <v>10.45</v>
      </c>
      <c r="AJ45" s="197">
        <v>0</v>
      </c>
      <c r="AK45" s="197">
        <v>9.01</v>
      </c>
      <c r="AL45" s="197">
        <v>0</v>
      </c>
      <c r="AM45" s="197">
        <v>0</v>
      </c>
      <c r="AN45" s="197">
        <v>0</v>
      </c>
      <c r="AO45" s="197">
        <v>150.75</v>
      </c>
      <c r="AP45" s="197">
        <v>0</v>
      </c>
      <c r="AQ45" s="197">
        <v>0</v>
      </c>
      <c r="AR45" s="197">
        <v>0</v>
      </c>
      <c r="AS45" s="197">
        <v>1.38</v>
      </c>
      <c r="AT45" s="197">
        <v>1.53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10.4</v>
      </c>
      <c r="D46" s="197">
        <v>0</v>
      </c>
      <c r="E46" s="197">
        <v>0</v>
      </c>
      <c r="F46" s="197">
        <v>9.65</v>
      </c>
      <c r="G46" s="197">
        <v>5.65</v>
      </c>
      <c r="H46" s="197">
        <v>0</v>
      </c>
      <c r="I46" s="197">
        <v>11.28</v>
      </c>
      <c r="J46" s="197">
        <v>8.35</v>
      </c>
      <c r="K46" s="197">
        <v>43.41</v>
      </c>
      <c r="L46" s="197">
        <v>35.229999999999997</v>
      </c>
      <c r="M46" s="197">
        <v>0</v>
      </c>
      <c r="N46" s="197">
        <v>0.48</v>
      </c>
      <c r="O46" s="197">
        <v>1.67</v>
      </c>
      <c r="P46" s="197">
        <v>1.62</v>
      </c>
      <c r="Q46" s="197">
        <v>1.6</v>
      </c>
      <c r="R46" s="197">
        <v>8.06</v>
      </c>
      <c r="S46" s="197">
        <v>4.7699999999999996</v>
      </c>
      <c r="T46" s="197">
        <v>0</v>
      </c>
      <c r="U46" s="197">
        <v>9.6300000000000008</v>
      </c>
      <c r="V46" s="197">
        <v>5.27</v>
      </c>
      <c r="W46" s="197">
        <v>7.49</v>
      </c>
      <c r="X46" s="197">
        <v>0.83</v>
      </c>
      <c r="Y46" s="197">
        <v>0</v>
      </c>
      <c r="Z46" s="197">
        <v>38.159999999999997</v>
      </c>
      <c r="AA46" s="197">
        <v>9.81</v>
      </c>
      <c r="AB46" s="197">
        <v>0</v>
      </c>
      <c r="AC46" s="197">
        <v>1.45</v>
      </c>
      <c r="AD46" s="197">
        <v>6.82</v>
      </c>
      <c r="AE46" s="197">
        <v>0</v>
      </c>
      <c r="AF46" s="197">
        <v>0</v>
      </c>
      <c r="AG46" s="197">
        <v>42.59</v>
      </c>
      <c r="AH46" s="197">
        <v>0</v>
      </c>
      <c r="AI46" s="197">
        <v>10.45</v>
      </c>
      <c r="AJ46" s="197">
        <v>0</v>
      </c>
      <c r="AK46" s="197">
        <v>9.01</v>
      </c>
      <c r="AL46" s="197">
        <v>0</v>
      </c>
      <c r="AM46" s="197">
        <v>0</v>
      </c>
      <c r="AN46" s="197">
        <v>0</v>
      </c>
      <c r="AO46" s="197">
        <v>150.75</v>
      </c>
      <c r="AP46" s="197">
        <v>0</v>
      </c>
      <c r="AQ46" s="197">
        <v>0</v>
      </c>
      <c r="AR46" s="197">
        <v>0</v>
      </c>
      <c r="AS46" s="197">
        <v>1.38</v>
      </c>
      <c r="AT46" s="197">
        <v>1.53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10.130000000000001</v>
      </c>
      <c r="D47" s="197">
        <v>0</v>
      </c>
      <c r="E47" s="197">
        <v>0</v>
      </c>
      <c r="F47" s="197">
        <v>9.65</v>
      </c>
      <c r="G47" s="197">
        <v>5.65</v>
      </c>
      <c r="H47" s="197">
        <v>0</v>
      </c>
      <c r="I47" s="197">
        <v>11.28</v>
      </c>
      <c r="J47" s="197">
        <v>8.35</v>
      </c>
      <c r="K47" s="197">
        <v>43.41</v>
      </c>
      <c r="L47" s="197">
        <v>33.33</v>
      </c>
      <c r="M47" s="197">
        <v>0</v>
      </c>
      <c r="N47" s="197">
        <v>0.48</v>
      </c>
      <c r="O47" s="197">
        <v>1.67</v>
      </c>
      <c r="P47" s="197">
        <v>1.62</v>
      </c>
      <c r="Q47" s="197">
        <v>1.6</v>
      </c>
      <c r="R47" s="197">
        <v>8.06</v>
      </c>
      <c r="S47" s="197">
        <v>4.7699999999999996</v>
      </c>
      <c r="T47" s="197">
        <v>0</v>
      </c>
      <c r="U47" s="197">
        <v>9.93</v>
      </c>
      <c r="V47" s="197">
        <v>5.27</v>
      </c>
      <c r="W47" s="197">
        <v>7.49</v>
      </c>
      <c r="X47" s="197">
        <v>0.83</v>
      </c>
      <c r="Y47" s="197">
        <v>0</v>
      </c>
      <c r="Z47" s="197">
        <v>38.159999999999997</v>
      </c>
      <c r="AA47" s="197">
        <v>9.81</v>
      </c>
      <c r="AB47" s="197">
        <v>0</v>
      </c>
      <c r="AC47" s="197">
        <v>1.45</v>
      </c>
      <c r="AD47" s="197">
        <v>6.82</v>
      </c>
      <c r="AE47" s="197">
        <v>0</v>
      </c>
      <c r="AF47" s="197">
        <v>0</v>
      </c>
      <c r="AG47" s="197">
        <v>42.59</v>
      </c>
      <c r="AH47" s="197">
        <v>0</v>
      </c>
      <c r="AI47" s="197">
        <v>10.45</v>
      </c>
      <c r="AJ47" s="197">
        <v>0</v>
      </c>
      <c r="AK47" s="197">
        <v>9.01</v>
      </c>
      <c r="AL47" s="197">
        <v>0</v>
      </c>
      <c r="AM47" s="197">
        <v>0</v>
      </c>
      <c r="AN47" s="197">
        <v>0</v>
      </c>
      <c r="AO47" s="197">
        <v>150.75</v>
      </c>
      <c r="AP47" s="197">
        <v>0</v>
      </c>
      <c r="AQ47" s="197">
        <v>0</v>
      </c>
      <c r="AR47" s="197">
        <v>0</v>
      </c>
      <c r="AS47" s="197">
        <v>1.38</v>
      </c>
      <c r="AT47" s="197">
        <v>1.53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10.130000000000001</v>
      </c>
      <c r="D48" s="197">
        <v>0</v>
      </c>
      <c r="E48" s="197">
        <v>0</v>
      </c>
      <c r="F48" s="197">
        <v>9.65</v>
      </c>
      <c r="G48" s="197">
        <v>5.65</v>
      </c>
      <c r="H48" s="197">
        <v>0</v>
      </c>
      <c r="I48" s="197">
        <v>11.28</v>
      </c>
      <c r="J48" s="197">
        <v>8.35</v>
      </c>
      <c r="K48" s="197">
        <v>43.41</v>
      </c>
      <c r="L48" s="197">
        <v>33.33</v>
      </c>
      <c r="M48" s="197">
        <v>0</v>
      </c>
      <c r="N48" s="197">
        <v>0.48</v>
      </c>
      <c r="O48" s="197">
        <v>1.67</v>
      </c>
      <c r="P48" s="197">
        <v>1.62</v>
      </c>
      <c r="Q48" s="197">
        <v>1.6</v>
      </c>
      <c r="R48" s="197">
        <v>8.06</v>
      </c>
      <c r="S48" s="197">
        <v>4.7699999999999996</v>
      </c>
      <c r="T48" s="197">
        <v>0</v>
      </c>
      <c r="U48" s="197">
        <v>9.6999999999999993</v>
      </c>
      <c r="V48" s="197">
        <v>5.27</v>
      </c>
      <c r="W48" s="197">
        <v>7.49</v>
      </c>
      <c r="X48" s="197">
        <v>0.83</v>
      </c>
      <c r="Y48" s="197">
        <v>0</v>
      </c>
      <c r="Z48" s="197">
        <v>38.159999999999997</v>
      </c>
      <c r="AA48" s="197">
        <v>9.81</v>
      </c>
      <c r="AB48" s="197">
        <v>0</v>
      </c>
      <c r="AC48" s="197">
        <v>1.45</v>
      </c>
      <c r="AD48" s="197">
        <v>6.82</v>
      </c>
      <c r="AE48" s="197">
        <v>0</v>
      </c>
      <c r="AF48" s="197">
        <v>0</v>
      </c>
      <c r="AG48" s="197">
        <v>42.59</v>
      </c>
      <c r="AH48" s="197">
        <v>0</v>
      </c>
      <c r="AI48" s="197">
        <v>10.45</v>
      </c>
      <c r="AJ48" s="197">
        <v>0</v>
      </c>
      <c r="AK48" s="197">
        <v>9.01</v>
      </c>
      <c r="AL48" s="197">
        <v>0</v>
      </c>
      <c r="AM48" s="197">
        <v>0</v>
      </c>
      <c r="AN48" s="197">
        <v>0</v>
      </c>
      <c r="AO48" s="197">
        <v>150.75</v>
      </c>
      <c r="AP48" s="197">
        <v>0</v>
      </c>
      <c r="AQ48" s="197">
        <v>0</v>
      </c>
      <c r="AR48" s="197">
        <v>0</v>
      </c>
      <c r="AS48" s="197">
        <v>1.38</v>
      </c>
      <c r="AT48" s="197">
        <v>1.53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10.130000000000001</v>
      </c>
      <c r="D49" s="197">
        <v>0</v>
      </c>
      <c r="E49" s="197">
        <v>0</v>
      </c>
      <c r="F49" s="197">
        <v>9.65</v>
      </c>
      <c r="G49" s="197">
        <v>5.65</v>
      </c>
      <c r="H49" s="197">
        <v>0</v>
      </c>
      <c r="I49" s="197">
        <v>11.28</v>
      </c>
      <c r="J49" s="197">
        <v>8.35</v>
      </c>
      <c r="K49" s="197">
        <v>43.41</v>
      </c>
      <c r="L49" s="197">
        <v>33.33</v>
      </c>
      <c r="M49" s="197">
        <v>0</v>
      </c>
      <c r="N49" s="197">
        <v>0.48</v>
      </c>
      <c r="O49" s="197">
        <v>1.67</v>
      </c>
      <c r="P49" s="197">
        <v>1.62</v>
      </c>
      <c r="Q49" s="197">
        <v>1.6</v>
      </c>
      <c r="R49" s="197">
        <v>8.06</v>
      </c>
      <c r="S49" s="197">
        <v>4.7699999999999996</v>
      </c>
      <c r="T49" s="197">
        <v>0</v>
      </c>
      <c r="U49" s="197">
        <v>9.6999999999999993</v>
      </c>
      <c r="V49" s="197">
        <v>5.27</v>
      </c>
      <c r="W49" s="197">
        <v>7.49</v>
      </c>
      <c r="X49" s="197">
        <v>0.83</v>
      </c>
      <c r="Y49" s="197">
        <v>0</v>
      </c>
      <c r="Z49" s="197">
        <v>38.159999999999997</v>
      </c>
      <c r="AA49" s="197">
        <v>9.81</v>
      </c>
      <c r="AB49" s="197">
        <v>0</v>
      </c>
      <c r="AC49" s="197">
        <v>1.45</v>
      </c>
      <c r="AD49" s="197">
        <v>6.82</v>
      </c>
      <c r="AE49" s="197">
        <v>0</v>
      </c>
      <c r="AF49" s="197">
        <v>0</v>
      </c>
      <c r="AG49" s="197">
        <v>42.59</v>
      </c>
      <c r="AH49" s="197">
        <v>0</v>
      </c>
      <c r="AI49" s="197">
        <v>10.45</v>
      </c>
      <c r="AJ49" s="197">
        <v>0</v>
      </c>
      <c r="AK49" s="197">
        <v>9.01</v>
      </c>
      <c r="AL49" s="197">
        <v>0</v>
      </c>
      <c r="AM49" s="197">
        <v>0</v>
      </c>
      <c r="AN49" s="197">
        <v>0</v>
      </c>
      <c r="AO49" s="197">
        <v>150.75</v>
      </c>
      <c r="AP49" s="197">
        <v>0</v>
      </c>
      <c r="AQ49" s="197">
        <v>0</v>
      </c>
      <c r="AR49" s="197">
        <v>0</v>
      </c>
      <c r="AS49" s="197">
        <v>1.38</v>
      </c>
      <c r="AT49" s="197">
        <v>1.53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10.130000000000001</v>
      </c>
      <c r="D50" s="197">
        <v>0</v>
      </c>
      <c r="E50" s="197">
        <v>0</v>
      </c>
      <c r="F50" s="197">
        <v>9.65</v>
      </c>
      <c r="G50" s="197">
        <v>5.65</v>
      </c>
      <c r="H50" s="197">
        <v>0</v>
      </c>
      <c r="I50" s="197">
        <v>11.28</v>
      </c>
      <c r="J50" s="197">
        <v>8.35</v>
      </c>
      <c r="K50" s="197">
        <v>43.41</v>
      </c>
      <c r="L50" s="197">
        <v>33.33</v>
      </c>
      <c r="M50" s="197">
        <v>0</v>
      </c>
      <c r="N50" s="197">
        <v>0.48</v>
      </c>
      <c r="O50" s="197">
        <v>1.67</v>
      </c>
      <c r="P50" s="197">
        <v>1.62</v>
      </c>
      <c r="Q50" s="197">
        <v>1.6</v>
      </c>
      <c r="R50" s="197">
        <v>8.06</v>
      </c>
      <c r="S50" s="197">
        <v>4.7699999999999996</v>
      </c>
      <c r="T50" s="197">
        <v>0</v>
      </c>
      <c r="U50" s="197">
        <v>9.6999999999999993</v>
      </c>
      <c r="V50" s="197">
        <v>5.27</v>
      </c>
      <c r="W50" s="197">
        <v>7.49</v>
      </c>
      <c r="X50" s="197">
        <v>0.83</v>
      </c>
      <c r="Y50" s="197">
        <v>0</v>
      </c>
      <c r="Z50" s="197">
        <v>38.159999999999997</v>
      </c>
      <c r="AA50" s="197">
        <v>9.81</v>
      </c>
      <c r="AB50" s="197">
        <v>0</v>
      </c>
      <c r="AC50" s="197">
        <v>1.45</v>
      </c>
      <c r="AD50" s="197">
        <v>6.82</v>
      </c>
      <c r="AE50" s="197">
        <v>0</v>
      </c>
      <c r="AF50" s="197">
        <v>0</v>
      </c>
      <c r="AG50" s="197">
        <v>42.59</v>
      </c>
      <c r="AH50" s="197">
        <v>0</v>
      </c>
      <c r="AI50" s="197">
        <v>10.45</v>
      </c>
      <c r="AJ50" s="197">
        <v>0</v>
      </c>
      <c r="AK50" s="197">
        <v>9.01</v>
      </c>
      <c r="AL50" s="197">
        <v>0</v>
      </c>
      <c r="AM50" s="197">
        <v>0</v>
      </c>
      <c r="AN50" s="197">
        <v>0</v>
      </c>
      <c r="AO50" s="197">
        <v>150.75</v>
      </c>
      <c r="AP50" s="197">
        <v>0</v>
      </c>
      <c r="AQ50" s="197">
        <v>0</v>
      </c>
      <c r="AR50" s="197">
        <v>0</v>
      </c>
      <c r="AS50" s="197">
        <v>1.38</v>
      </c>
      <c r="AT50" s="197">
        <v>1.53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9.8699999999999992</v>
      </c>
      <c r="D51" s="197">
        <v>0</v>
      </c>
      <c r="E51" s="197">
        <v>0</v>
      </c>
      <c r="F51" s="197">
        <v>9.3800000000000008</v>
      </c>
      <c r="G51" s="197">
        <v>5.65</v>
      </c>
      <c r="H51" s="197">
        <v>0</v>
      </c>
      <c r="I51" s="197">
        <v>11.28</v>
      </c>
      <c r="J51" s="197">
        <v>8.35</v>
      </c>
      <c r="K51" s="197">
        <v>4.67</v>
      </c>
      <c r="L51" s="197">
        <v>33.33</v>
      </c>
      <c r="M51" s="197">
        <v>0</v>
      </c>
      <c r="N51" s="197">
        <v>0.48</v>
      </c>
      <c r="O51" s="197">
        <v>1.67</v>
      </c>
      <c r="P51" s="197">
        <v>1.62</v>
      </c>
      <c r="Q51" s="197">
        <v>1.6</v>
      </c>
      <c r="R51" s="197">
        <v>1.28</v>
      </c>
      <c r="S51" s="197">
        <v>4.7699999999999996</v>
      </c>
      <c r="T51" s="197">
        <v>0</v>
      </c>
      <c r="U51" s="197">
        <v>9.6999999999999993</v>
      </c>
      <c r="V51" s="197">
        <v>0.18</v>
      </c>
      <c r="W51" s="197">
        <v>0.38</v>
      </c>
      <c r="X51" s="197">
        <v>0.83</v>
      </c>
      <c r="Y51" s="197">
        <v>0</v>
      </c>
      <c r="Z51" s="197">
        <v>38.92</v>
      </c>
      <c r="AA51" s="197">
        <v>10.08</v>
      </c>
      <c r="AB51" s="197">
        <v>0</v>
      </c>
      <c r="AC51" s="197">
        <v>1.55</v>
      </c>
      <c r="AD51" s="197">
        <v>6.82</v>
      </c>
      <c r="AE51" s="197">
        <v>0</v>
      </c>
      <c r="AF51" s="197">
        <v>0</v>
      </c>
      <c r="AG51" s="197">
        <v>42.59</v>
      </c>
      <c r="AH51" s="197">
        <v>0</v>
      </c>
      <c r="AI51" s="197">
        <v>10.45</v>
      </c>
      <c r="AJ51" s="197">
        <v>0</v>
      </c>
      <c r="AK51" s="197">
        <v>9.01</v>
      </c>
      <c r="AL51" s="197">
        <v>0</v>
      </c>
      <c r="AM51" s="197">
        <v>0</v>
      </c>
      <c r="AN51" s="197">
        <v>0</v>
      </c>
      <c r="AO51" s="197">
        <v>150.75</v>
      </c>
      <c r="AP51" s="197">
        <v>0</v>
      </c>
      <c r="AQ51" s="197">
        <v>0</v>
      </c>
      <c r="AR51" s="197">
        <v>0</v>
      </c>
      <c r="AS51" s="197">
        <v>1.38</v>
      </c>
      <c r="AT51" s="197">
        <v>1.53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9.8699999999999992</v>
      </c>
      <c r="D52" s="197">
        <v>0</v>
      </c>
      <c r="E52" s="197">
        <v>0</v>
      </c>
      <c r="F52" s="197">
        <v>9.3800000000000008</v>
      </c>
      <c r="G52" s="197">
        <v>5.65</v>
      </c>
      <c r="H52" s="197">
        <v>0</v>
      </c>
      <c r="I52" s="197">
        <v>11.28</v>
      </c>
      <c r="J52" s="197">
        <v>8.35</v>
      </c>
      <c r="K52" s="197">
        <v>2.73</v>
      </c>
      <c r="L52" s="197">
        <v>33.33</v>
      </c>
      <c r="M52" s="197">
        <v>0</v>
      </c>
      <c r="N52" s="197">
        <v>0.48</v>
      </c>
      <c r="O52" s="197">
        <v>1.67</v>
      </c>
      <c r="P52" s="197">
        <v>1.62</v>
      </c>
      <c r="Q52" s="197">
        <v>1.6</v>
      </c>
      <c r="R52" s="197">
        <v>1.1000000000000001</v>
      </c>
      <c r="S52" s="197">
        <v>4.7699999999999996</v>
      </c>
      <c r="T52" s="197">
        <v>0</v>
      </c>
      <c r="U52" s="197">
        <v>9.6999999999999993</v>
      </c>
      <c r="V52" s="197">
        <v>0.18</v>
      </c>
      <c r="W52" s="197">
        <v>0.38</v>
      </c>
      <c r="X52" s="197">
        <v>0.83</v>
      </c>
      <c r="Y52" s="197">
        <v>0</v>
      </c>
      <c r="Z52" s="197">
        <v>36.090000000000003</v>
      </c>
      <c r="AA52" s="197">
        <v>10.08</v>
      </c>
      <c r="AB52" s="197">
        <v>0</v>
      </c>
      <c r="AC52" s="197">
        <v>1.55</v>
      </c>
      <c r="AD52" s="197">
        <v>6.82</v>
      </c>
      <c r="AE52" s="197">
        <v>0</v>
      </c>
      <c r="AF52" s="197">
        <v>0</v>
      </c>
      <c r="AG52" s="197">
        <v>42.59</v>
      </c>
      <c r="AH52" s="197">
        <v>0</v>
      </c>
      <c r="AI52" s="197">
        <v>10.45</v>
      </c>
      <c r="AJ52" s="197">
        <v>0</v>
      </c>
      <c r="AK52" s="197">
        <v>9.01</v>
      </c>
      <c r="AL52" s="197">
        <v>0</v>
      </c>
      <c r="AM52" s="197">
        <v>0</v>
      </c>
      <c r="AN52" s="197">
        <v>0</v>
      </c>
      <c r="AO52" s="197">
        <v>150.75</v>
      </c>
      <c r="AP52" s="197">
        <v>0</v>
      </c>
      <c r="AQ52" s="197">
        <v>0</v>
      </c>
      <c r="AR52" s="197">
        <v>0</v>
      </c>
      <c r="AS52" s="197">
        <v>1.38</v>
      </c>
      <c r="AT52" s="197">
        <v>1.53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9.8699999999999992</v>
      </c>
      <c r="D53" s="197">
        <v>0</v>
      </c>
      <c r="E53" s="197">
        <v>0</v>
      </c>
      <c r="F53" s="197">
        <v>9.3800000000000008</v>
      </c>
      <c r="G53" s="197">
        <v>5.65</v>
      </c>
      <c r="H53" s="197">
        <v>0</v>
      </c>
      <c r="I53" s="197">
        <v>11.28</v>
      </c>
      <c r="J53" s="197">
        <v>8.35</v>
      </c>
      <c r="K53" s="197">
        <v>2.73</v>
      </c>
      <c r="L53" s="197">
        <v>33.33</v>
      </c>
      <c r="M53" s="197">
        <v>0</v>
      </c>
      <c r="N53" s="197">
        <v>0.48</v>
      </c>
      <c r="O53" s="197">
        <v>1.67</v>
      </c>
      <c r="P53" s="197">
        <v>1.62</v>
      </c>
      <c r="Q53" s="197">
        <v>1.6</v>
      </c>
      <c r="R53" s="197">
        <v>1.1000000000000001</v>
      </c>
      <c r="S53" s="197">
        <v>4.7699999999999996</v>
      </c>
      <c r="T53" s="197">
        <v>0</v>
      </c>
      <c r="U53" s="197">
        <v>9.6999999999999993</v>
      </c>
      <c r="V53" s="197">
        <v>0.18</v>
      </c>
      <c r="W53" s="197">
        <v>0.38</v>
      </c>
      <c r="X53" s="197">
        <v>0.83</v>
      </c>
      <c r="Y53" s="197">
        <v>0</v>
      </c>
      <c r="Z53" s="197">
        <v>36.090000000000003</v>
      </c>
      <c r="AA53" s="197">
        <v>10.08</v>
      </c>
      <c r="AB53" s="197">
        <v>0</v>
      </c>
      <c r="AC53" s="197">
        <v>1.55</v>
      </c>
      <c r="AD53" s="197">
        <v>6.82</v>
      </c>
      <c r="AE53" s="197">
        <v>0</v>
      </c>
      <c r="AF53" s="197">
        <v>0</v>
      </c>
      <c r="AG53" s="197">
        <v>42.59</v>
      </c>
      <c r="AH53" s="197">
        <v>0</v>
      </c>
      <c r="AI53" s="197">
        <v>10.45</v>
      </c>
      <c r="AJ53" s="197">
        <v>0</v>
      </c>
      <c r="AK53" s="197">
        <v>9.01</v>
      </c>
      <c r="AL53" s="197">
        <v>0</v>
      </c>
      <c r="AM53" s="197">
        <v>0</v>
      </c>
      <c r="AN53" s="197">
        <v>0</v>
      </c>
      <c r="AO53" s="197">
        <v>150.75</v>
      </c>
      <c r="AP53" s="197">
        <v>0</v>
      </c>
      <c r="AQ53" s="197">
        <v>0</v>
      </c>
      <c r="AR53" s="197">
        <v>0</v>
      </c>
      <c r="AS53" s="197">
        <v>1.38</v>
      </c>
      <c r="AT53" s="197">
        <v>1.53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9.8699999999999992</v>
      </c>
      <c r="D54" s="197">
        <v>0</v>
      </c>
      <c r="E54" s="197">
        <v>0</v>
      </c>
      <c r="F54" s="197">
        <v>9.3800000000000008</v>
      </c>
      <c r="G54" s="197">
        <v>5.65</v>
      </c>
      <c r="H54" s="197">
        <v>0</v>
      </c>
      <c r="I54" s="197">
        <v>11.28</v>
      </c>
      <c r="J54" s="197">
        <v>8.35</v>
      </c>
      <c r="K54" s="197">
        <v>2.73</v>
      </c>
      <c r="L54" s="197">
        <v>33.33</v>
      </c>
      <c r="M54" s="197">
        <v>0</v>
      </c>
      <c r="N54" s="197">
        <v>0.48</v>
      </c>
      <c r="O54" s="197">
        <v>1.67</v>
      </c>
      <c r="P54" s="197">
        <v>1.62</v>
      </c>
      <c r="Q54" s="197">
        <v>1.6</v>
      </c>
      <c r="R54" s="197">
        <v>1.1000000000000001</v>
      </c>
      <c r="S54" s="197">
        <v>4.7699999999999996</v>
      </c>
      <c r="T54" s="197">
        <v>0</v>
      </c>
      <c r="U54" s="197">
        <v>9.6999999999999993</v>
      </c>
      <c r="V54" s="197">
        <v>0.18</v>
      </c>
      <c r="W54" s="197">
        <v>0.38</v>
      </c>
      <c r="X54" s="197">
        <v>0.83</v>
      </c>
      <c r="Y54" s="197">
        <v>0</v>
      </c>
      <c r="Z54" s="197">
        <v>36.090000000000003</v>
      </c>
      <c r="AA54" s="197">
        <v>10.08</v>
      </c>
      <c r="AB54" s="197">
        <v>0</v>
      </c>
      <c r="AC54" s="197">
        <v>1.55</v>
      </c>
      <c r="AD54" s="197">
        <v>6.82</v>
      </c>
      <c r="AE54" s="197">
        <v>0</v>
      </c>
      <c r="AF54" s="197">
        <v>0</v>
      </c>
      <c r="AG54" s="197">
        <v>42.59</v>
      </c>
      <c r="AH54" s="197">
        <v>0</v>
      </c>
      <c r="AI54" s="197">
        <v>10.45</v>
      </c>
      <c r="AJ54" s="197">
        <v>0</v>
      </c>
      <c r="AK54" s="197">
        <v>9.01</v>
      </c>
      <c r="AL54" s="197">
        <v>0</v>
      </c>
      <c r="AM54" s="197">
        <v>0</v>
      </c>
      <c r="AN54" s="197">
        <v>0</v>
      </c>
      <c r="AO54" s="197">
        <v>150.75</v>
      </c>
      <c r="AP54" s="197">
        <v>0</v>
      </c>
      <c r="AQ54" s="197">
        <v>0</v>
      </c>
      <c r="AR54" s="197">
        <v>0</v>
      </c>
      <c r="AS54" s="197">
        <v>1.38</v>
      </c>
      <c r="AT54" s="197">
        <v>1.53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9.8699999999999992</v>
      </c>
      <c r="D55" s="197">
        <v>0</v>
      </c>
      <c r="E55" s="197">
        <v>0</v>
      </c>
      <c r="F55" s="197">
        <v>9.24</v>
      </c>
      <c r="G55" s="197">
        <v>5.65</v>
      </c>
      <c r="H55" s="197">
        <v>0</v>
      </c>
      <c r="I55" s="197">
        <v>11.28</v>
      </c>
      <c r="J55" s="197">
        <v>8.35</v>
      </c>
      <c r="K55" s="197">
        <v>38.57</v>
      </c>
      <c r="L55" s="197">
        <v>33.33</v>
      </c>
      <c r="M55" s="197">
        <v>0</v>
      </c>
      <c r="N55" s="197">
        <v>0.48</v>
      </c>
      <c r="O55" s="197">
        <v>1.67</v>
      </c>
      <c r="P55" s="197">
        <v>1.62</v>
      </c>
      <c r="Q55" s="197">
        <v>1.6</v>
      </c>
      <c r="R55" s="197">
        <v>6.55</v>
      </c>
      <c r="S55" s="197">
        <v>4.7699999999999996</v>
      </c>
      <c r="T55" s="197">
        <v>0</v>
      </c>
      <c r="U55" s="197">
        <v>9.6999999999999993</v>
      </c>
      <c r="V55" s="197">
        <v>5.27</v>
      </c>
      <c r="W55" s="197">
        <v>0.38</v>
      </c>
      <c r="X55" s="197">
        <v>0.83</v>
      </c>
      <c r="Y55" s="197">
        <v>0</v>
      </c>
      <c r="Z55" s="197">
        <v>2.13</v>
      </c>
      <c r="AA55" s="197">
        <v>0.65</v>
      </c>
      <c r="AB55" s="197">
        <v>0</v>
      </c>
      <c r="AC55" s="197">
        <v>1.55</v>
      </c>
      <c r="AD55" s="197">
        <v>6.82</v>
      </c>
      <c r="AE55" s="197">
        <v>0</v>
      </c>
      <c r="AF55" s="197">
        <v>0</v>
      </c>
      <c r="AG55" s="197">
        <v>42.59</v>
      </c>
      <c r="AH55" s="197">
        <v>0</v>
      </c>
      <c r="AI55" s="197">
        <v>10.45</v>
      </c>
      <c r="AJ55" s="197">
        <v>0</v>
      </c>
      <c r="AK55" s="197">
        <v>9.01</v>
      </c>
      <c r="AL55" s="197">
        <v>0</v>
      </c>
      <c r="AM55" s="197">
        <v>0</v>
      </c>
      <c r="AN55" s="197">
        <v>0</v>
      </c>
      <c r="AO55" s="197">
        <v>150.75</v>
      </c>
      <c r="AP55" s="197">
        <v>0</v>
      </c>
      <c r="AQ55" s="197">
        <v>0</v>
      </c>
      <c r="AR55" s="197">
        <v>0</v>
      </c>
      <c r="AS55" s="197">
        <v>1.38</v>
      </c>
      <c r="AT55" s="197">
        <v>1.53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9.8699999999999992</v>
      </c>
      <c r="D56" s="197">
        <v>0</v>
      </c>
      <c r="E56" s="197">
        <v>0</v>
      </c>
      <c r="F56" s="197">
        <v>9.24</v>
      </c>
      <c r="G56" s="197">
        <v>5.65</v>
      </c>
      <c r="H56" s="197">
        <v>0</v>
      </c>
      <c r="I56" s="197">
        <v>11.28</v>
      </c>
      <c r="J56" s="197">
        <v>8.35</v>
      </c>
      <c r="K56" s="197">
        <v>44.69</v>
      </c>
      <c r="L56" s="197">
        <v>33.33</v>
      </c>
      <c r="M56" s="197">
        <v>0</v>
      </c>
      <c r="N56" s="197">
        <v>0.48</v>
      </c>
      <c r="O56" s="197">
        <v>1.67</v>
      </c>
      <c r="P56" s="197">
        <v>1.62</v>
      </c>
      <c r="Q56" s="197">
        <v>1.6</v>
      </c>
      <c r="R56" s="197">
        <v>8.15</v>
      </c>
      <c r="S56" s="197">
        <v>4.7699999999999996</v>
      </c>
      <c r="T56" s="197">
        <v>0</v>
      </c>
      <c r="U56" s="197">
        <v>9.6999999999999993</v>
      </c>
      <c r="V56" s="197">
        <v>5.27</v>
      </c>
      <c r="W56" s="197">
        <v>0.38</v>
      </c>
      <c r="X56" s="197">
        <v>0.83</v>
      </c>
      <c r="Y56" s="197">
        <v>0</v>
      </c>
      <c r="Z56" s="197">
        <v>2.13</v>
      </c>
      <c r="AA56" s="197">
        <v>0.65</v>
      </c>
      <c r="AB56" s="197">
        <v>0</v>
      </c>
      <c r="AC56" s="197">
        <v>1.55</v>
      </c>
      <c r="AD56" s="197">
        <v>6.82</v>
      </c>
      <c r="AE56" s="197">
        <v>0</v>
      </c>
      <c r="AF56" s="197">
        <v>0</v>
      </c>
      <c r="AG56" s="197">
        <v>42.59</v>
      </c>
      <c r="AH56" s="197">
        <v>0</v>
      </c>
      <c r="AI56" s="197">
        <v>10.45</v>
      </c>
      <c r="AJ56" s="197">
        <v>0</v>
      </c>
      <c r="AK56" s="197">
        <v>9.01</v>
      </c>
      <c r="AL56" s="197">
        <v>0</v>
      </c>
      <c r="AM56" s="197">
        <v>0</v>
      </c>
      <c r="AN56" s="197">
        <v>0</v>
      </c>
      <c r="AO56" s="197">
        <v>150.75</v>
      </c>
      <c r="AP56" s="197">
        <v>0</v>
      </c>
      <c r="AQ56" s="197">
        <v>0</v>
      </c>
      <c r="AR56" s="197">
        <v>0</v>
      </c>
      <c r="AS56" s="197">
        <v>1.38</v>
      </c>
      <c r="AT56" s="197">
        <v>1.53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9.8699999999999992</v>
      </c>
      <c r="D57" s="197">
        <v>0</v>
      </c>
      <c r="E57" s="197">
        <v>0</v>
      </c>
      <c r="F57" s="197">
        <v>9.24</v>
      </c>
      <c r="G57" s="197">
        <v>5.65</v>
      </c>
      <c r="H57" s="197">
        <v>0</v>
      </c>
      <c r="I57" s="197">
        <v>11.28</v>
      </c>
      <c r="J57" s="197">
        <v>8.35</v>
      </c>
      <c r="K57" s="197">
        <v>44.69</v>
      </c>
      <c r="L57" s="197">
        <v>33.33</v>
      </c>
      <c r="M57" s="197">
        <v>0</v>
      </c>
      <c r="N57" s="197">
        <v>0.48</v>
      </c>
      <c r="O57" s="197">
        <v>1.67</v>
      </c>
      <c r="P57" s="197">
        <v>1.62</v>
      </c>
      <c r="Q57" s="197">
        <v>1.6</v>
      </c>
      <c r="R57" s="197">
        <v>8.15</v>
      </c>
      <c r="S57" s="197">
        <v>4.7699999999999996</v>
      </c>
      <c r="T57" s="197">
        <v>0</v>
      </c>
      <c r="U57" s="197">
        <v>9.6999999999999993</v>
      </c>
      <c r="V57" s="197">
        <v>5.27</v>
      </c>
      <c r="W57" s="197">
        <v>0.38</v>
      </c>
      <c r="X57" s="197">
        <v>0.83</v>
      </c>
      <c r="Y57" s="197">
        <v>0</v>
      </c>
      <c r="Z57" s="197">
        <v>2.13</v>
      </c>
      <c r="AA57" s="197">
        <v>0.65</v>
      </c>
      <c r="AB57" s="197">
        <v>0</v>
      </c>
      <c r="AC57" s="197">
        <v>1.55</v>
      </c>
      <c r="AD57" s="197">
        <v>6.82</v>
      </c>
      <c r="AE57" s="197">
        <v>0</v>
      </c>
      <c r="AF57" s="197">
        <v>0</v>
      </c>
      <c r="AG57" s="197">
        <v>42.59</v>
      </c>
      <c r="AH57" s="197">
        <v>0</v>
      </c>
      <c r="AI57" s="197">
        <v>10.45</v>
      </c>
      <c r="AJ57" s="197">
        <v>0</v>
      </c>
      <c r="AK57" s="197">
        <v>9.01</v>
      </c>
      <c r="AL57" s="197">
        <v>0</v>
      </c>
      <c r="AM57" s="197">
        <v>0</v>
      </c>
      <c r="AN57" s="197">
        <v>0</v>
      </c>
      <c r="AO57" s="197">
        <v>150.75</v>
      </c>
      <c r="AP57" s="197">
        <v>0</v>
      </c>
      <c r="AQ57" s="197">
        <v>0</v>
      </c>
      <c r="AR57" s="197">
        <v>0</v>
      </c>
      <c r="AS57" s="197">
        <v>1.38</v>
      </c>
      <c r="AT57" s="197">
        <v>1.53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9.8699999999999992</v>
      </c>
      <c r="D58" s="197">
        <v>0</v>
      </c>
      <c r="E58" s="197">
        <v>0</v>
      </c>
      <c r="F58" s="197">
        <v>9.24</v>
      </c>
      <c r="G58" s="197">
        <v>5.65</v>
      </c>
      <c r="H58" s="197">
        <v>0</v>
      </c>
      <c r="I58" s="197">
        <v>11.28</v>
      </c>
      <c r="J58" s="197">
        <v>8.35</v>
      </c>
      <c r="K58" s="197">
        <v>44.69</v>
      </c>
      <c r="L58" s="197">
        <v>33.33</v>
      </c>
      <c r="M58" s="197">
        <v>0</v>
      </c>
      <c r="N58" s="197">
        <v>0.48</v>
      </c>
      <c r="O58" s="197">
        <v>1.67</v>
      </c>
      <c r="P58" s="197">
        <v>1.62</v>
      </c>
      <c r="Q58" s="197">
        <v>1.6</v>
      </c>
      <c r="R58" s="197">
        <v>8.15</v>
      </c>
      <c r="S58" s="197">
        <v>4.7699999999999996</v>
      </c>
      <c r="T58" s="197">
        <v>0</v>
      </c>
      <c r="U58" s="197">
        <v>9.6999999999999993</v>
      </c>
      <c r="V58" s="197">
        <v>5.27</v>
      </c>
      <c r="W58" s="197">
        <v>0.38</v>
      </c>
      <c r="X58" s="197">
        <v>0.83</v>
      </c>
      <c r="Y58" s="197">
        <v>0</v>
      </c>
      <c r="Z58" s="197">
        <v>2.13</v>
      </c>
      <c r="AA58" s="197">
        <v>0.65</v>
      </c>
      <c r="AB58" s="197">
        <v>0</v>
      </c>
      <c r="AC58" s="197">
        <v>1.55</v>
      </c>
      <c r="AD58" s="197">
        <v>6.82</v>
      </c>
      <c r="AE58" s="197">
        <v>0</v>
      </c>
      <c r="AF58" s="197">
        <v>0</v>
      </c>
      <c r="AG58" s="197">
        <v>42.59</v>
      </c>
      <c r="AH58" s="197">
        <v>0</v>
      </c>
      <c r="AI58" s="197">
        <v>10.45</v>
      </c>
      <c r="AJ58" s="197">
        <v>0</v>
      </c>
      <c r="AK58" s="197">
        <v>9.01</v>
      </c>
      <c r="AL58" s="197">
        <v>0</v>
      </c>
      <c r="AM58" s="197">
        <v>0</v>
      </c>
      <c r="AN58" s="197">
        <v>0</v>
      </c>
      <c r="AO58" s="197">
        <v>150.75</v>
      </c>
      <c r="AP58" s="197">
        <v>0</v>
      </c>
      <c r="AQ58" s="197">
        <v>0</v>
      </c>
      <c r="AR58" s="197">
        <v>0</v>
      </c>
      <c r="AS58" s="197">
        <v>1.38</v>
      </c>
      <c r="AT58" s="197">
        <v>1.53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9.6</v>
      </c>
      <c r="D59" s="197">
        <v>0</v>
      </c>
      <c r="E59" s="197">
        <v>0</v>
      </c>
      <c r="F59" s="197">
        <v>9.24</v>
      </c>
      <c r="G59" s="197">
        <v>5.65</v>
      </c>
      <c r="H59" s="197">
        <v>0</v>
      </c>
      <c r="I59" s="197">
        <v>11.28</v>
      </c>
      <c r="J59" s="197">
        <v>8.35</v>
      </c>
      <c r="K59" s="197">
        <v>44.69</v>
      </c>
      <c r="L59" s="197">
        <v>33.33</v>
      </c>
      <c r="M59" s="197">
        <v>0</v>
      </c>
      <c r="N59" s="197">
        <v>0.48</v>
      </c>
      <c r="O59" s="197">
        <v>1.67</v>
      </c>
      <c r="P59" s="197">
        <v>1.62</v>
      </c>
      <c r="Q59" s="197">
        <v>1.6</v>
      </c>
      <c r="R59" s="197">
        <v>8.15</v>
      </c>
      <c r="S59" s="197">
        <v>4.7699999999999996</v>
      </c>
      <c r="T59" s="197">
        <v>0</v>
      </c>
      <c r="U59" s="197">
        <v>9.6999999999999993</v>
      </c>
      <c r="V59" s="197">
        <v>5.27</v>
      </c>
      <c r="W59" s="197">
        <v>0.38</v>
      </c>
      <c r="X59" s="197">
        <v>0.83</v>
      </c>
      <c r="Y59" s="197">
        <v>0</v>
      </c>
      <c r="Z59" s="197">
        <v>2.13</v>
      </c>
      <c r="AA59" s="197">
        <v>0.65</v>
      </c>
      <c r="AB59" s="197">
        <v>0</v>
      </c>
      <c r="AC59" s="197">
        <v>1.55</v>
      </c>
      <c r="AD59" s="197">
        <v>6.82</v>
      </c>
      <c r="AE59" s="197">
        <v>0</v>
      </c>
      <c r="AF59" s="197">
        <v>0</v>
      </c>
      <c r="AG59" s="197">
        <v>42.59</v>
      </c>
      <c r="AH59" s="197">
        <v>0</v>
      </c>
      <c r="AI59" s="197">
        <v>10.45</v>
      </c>
      <c r="AJ59" s="197">
        <v>0</v>
      </c>
      <c r="AK59" s="197">
        <v>9.01</v>
      </c>
      <c r="AL59" s="197">
        <v>0</v>
      </c>
      <c r="AM59" s="197">
        <v>0</v>
      </c>
      <c r="AN59" s="197">
        <v>0</v>
      </c>
      <c r="AO59" s="197">
        <v>150.75</v>
      </c>
      <c r="AP59" s="197">
        <v>0</v>
      </c>
      <c r="AQ59" s="197">
        <v>0</v>
      </c>
      <c r="AR59" s="197">
        <v>0</v>
      </c>
      <c r="AS59" s="197">
        <v>1.38</v>
      </c>
      <c r="AT59" s="197">
        <v>1.53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9.6</v>
      </c>
      <c r="D60" s="197">
        <v>0</v>
      </c>
      <c r="E60" s="197">
        <v>0</v>
      </c>
      <c r="F60" s="197">
        <v>9.24</v>
      </c>
      <c r="G60" s="197">
        <v>5.65</v>
      </c>
      <c r="H60" s="197">
        <v>0</v>
      </c>
      <c r="I60" s="197">
        <v>11.28</v>
      </c>
      <c r="J60" s="197">
        <v>8.35</v>
      </c>
      <c r="K60" s="197">
        <v>44.69</v>
      </c>
      <c r="L60" s="197">
        <v>33.33</v>
      </c>
      <c r="M60" s="197">
        <v>0</v>
      </c>
      <c r="N60" s="197">
        <v>0.48</v>
      </c>
      <c r="O60" s="197">
        <v>1.67</v>
      </c>
      <c r="P60" s="197">
        <v>1.62</v>
      </c>
      <c r="Q60" s="197">
        <v>1.6</v>
      </c>
      <c r="R60" s="197">
        <v>8.15</v>
      </c>
      <c r="S60" s="197">
        <v>4.7699999999999996</v>
      </c>
      <c r="T60" s="197">
        <v>0</v>
      </c>
      <c r="U60" s="197">
        <v>9.6999999999999993</v>
      </c>
      <c r="V60" s="197">
        <v>5.27</v>
      </c>
      <c r="W60" s="197">
        <v>0.38</v>
      </c>
      <c r="X60" s="197">
        <v>0.83</v>
      </c>
      <c r="Y60" s="197">
        <v>0</v>
      </c>
      <c r="Z60" s="197">
        <v>2.13</v>
      </c>
      <c r="AA60" s="197">
        <v>0.65</v>
      </c>
      <c r="AB60" s="197">
        <v>0</v>
      </c>
      <c r="AC60" s="197">
        <v>1.55</v>
      </c>
      <c r="AD60" s="197">
        <v>6.82</v>
      </c>
      <c r="AE60" s="197">
        <v>0</v>
      </c>
      <c r="AF60" s="197">
        <v>0</v>
      </c>
      <c r="AG60" s="197">
        <v>42.59</v>
      </c>
      <c r="AH60" s="197">
        <v>0</v>
      </c>
      <c r="AI60" s="197">
        <v>10.45</v>
      </c>
      <c r="AJ60" s="197">
        <v>0</v>
      </c>
      <c r="AK60" s="197">
        <v>9.01</v>
      </c>
      <c r="AL60" s="197">
        <v>0</v>
      </c>
      <c r="AM60" s="197">
        <v>0</v>
      </c>
      <c r="AN60" s="197">
        <v>0</v>
      </c>
      <c r="AO60" s="197">
        <v>150.75</v>
      </c>
      <c r="AP60" s="197">
        <v>0</v>
      </c>
      <c r="AQ60" s="197">
        <v>0</v>
      </c>
      <c r="AR60" s="197">
        <v>0</v>
      </c>
      <c r="AS60" s="197">
        <v>1.38</v>
      </c>
      <c r="AT60" s="197">
        <v>1.53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9.6</v>
      </c>
      <c r="D61" s="197">
        <v>0</v>
      </c>
      <c r="E61" s="197">
        <v>0</v>
      </c>
      <c r="F61" s="197">
        <v>9.24</v>
      </c>
      <c r="G61" s="197">
        <v>5.65</v>
      </c>
      <c r="H61" s="197">
        <v>0</v>
      </c>
      <c r="I61" s="197">
        <v>6.68</v>
      </c>
      <c r="J61" s="197">
        <v>13.36</v>
      </c>
      <c r="K61" s="197">
        <v>44.69</v>
      </c>
      <c r="L61" s="197">
        <v>33.33</v>
      </c>
      <c r="M61" s="197">
        <v>0</v>
      </c>
      <c r="N61" s="197">
        <v>0.48</v>
      </c>
      <c r="O61" s="197">
        <v>1.67</v>
      </c>
      <c r="P61" s="197">
        <v>1.62</v>
      </c>
      <c r="Q61" s="197">
        <v>1.6</v>
      </c>
      <c r="R61" s="197">
        <v>8.15</v>
      </c>
      <c r="S61" s="197">
        <v>4.7699999999999996</v>
      </c>
      <c r="T61" s="197">
        <v>0</v>
      </c>
      <c r="U61" s="197">
        <v>9.6999999999999993</v>
      </c>
      <c r="V61" s="197">
        <v>5.27</v>
      </c>
      <c r="W61" s="197">
        <v>0.38</v>
      </c>
      <c r="X61" s="197">
        <v>0.83</v>
      </c>
      <c r="Y61" s="197">
        <v>0</v>
      </c>
      <c r="Z61" s="197">
        <v>2.13</v>
      </c>
      <c r="AA61" s="197">
        <v>0.65</v>
      </c>
      <c r="AB61" s="197">
        <v>0</v>
      </c>
      <c r="AC61" s="197">
        <v>1.55</v>
      </c>
      <c r="AD61" s="197">
        <v>6.82</v>
      </c>
      <c r="AE61" s="197">
        <v>0</v>
      </c>
      <c r="AF61" s="197">
        <v>0</v>
      </c>
      <c r="AG61" s="197">
        <v>42.59</v>
      </c>
      <c r="AH61" s="197">
        <v>0</v>
      </c>
      <c r="AI61" s="197">
        <v>10.45</v>
      </c>
      <c r="AJ61" s="197">
        <v>0</v>
      </c>
      <c r="AK61" s="197">
        <v>9.01</v>
      </c>
      <c r="AL61" s="197">
        <v>0</v>
      </c>
      <c r="AM61" s="197">
        <v>0</v>
      </c>
      <c r="AN61" s="197">
        <v>0</v>
      </c>
      <c r="AO61" s="197">
        <v>150.75</v>
      </c>
      <c r="AP61" s="197">
        <v>0</v>
      </c>
      <c r="AQ61" s="197">
        <v>0</v>
      </c>
      <c r="AR61" s="197">
        <v>0</v>
      </c>
      <c r="AS61" s="197">
        <v>1.38</v>
      </c>
      <c r="AT61" s="197">
        <v>1.1100000000000001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9.6</v>
      </c>
      <c r="D62" s="197">
        <v>0</v>
      </c>
      <c r="E62" s="197">
        <v>0</v>
      </c>
      <c r="F62" s="197">
        <v>9.24</v>
      </c>
      <c r="G62" s="197">
        <v>5.65</v>
      </c>
      <c r="H62" s="197">
        <v>0</v>
      </c>
      <c r="I62" s="197">
        <v>6.68</v>
      </c>
      <c r="J62" s="197">
        <v>13.36</v>
      </c>
      <c r="K62" s="197">
        <v>44.69</v>
      </c>
      <c r="L62" s="197">
        <v>33.33</v>
      </c>
      <c r="M62" s="197">
        <v>0</v>
      </c>
      <c r="N62" s="197">
        <v>0.48</v>
      </c>
      <c r="O62" s="197">
        <v>1.67</v>
      </c>
      <c r="P62" s="197">
        <v>1.62</v>
      </c>
      <c r="Q62" s="197">
        <v>1.6</v>
      </c>
      <c r="R62" s="197">
        <v>8.15</v>
      </c>
      <c r="S62" s="197">
        <v>4.7699999999999996</v>
      </c>
      <c r="T62" s="197">
        <v>0</v>
      </c>
      <c r="U62" s="197">
        <v>9.6999999999999993</v>
      </c>
      <c r="V62" s="197">
        <v>5.27</v>
      </c>
      <c r="W62" s="197">
        <v>0.38</v>
      </c>
      <c r="X62" s="197">
        <v>0.83</v>
      </c>
      <c r="Y62" s="197">
        <v>0</v>
      </c>
      <c r="Z62" s="197">
        <v>2.13</v>
      </c>
      <c r="AA62" s="197">
        <v>0.65</v>
      </c>
      <c r="AB62" s="197">
        <v>0</v>
      </c>
      <c r="AC62" s="197">
        <v>1.55</v>
      </c>
      <c r="AD62" s="197">
        <v>6.82</v>
      </c>
      <c r="AE62" s="197">
        <v>0</v>
      </c>
      <c r="AF62" s="197">
        <v>0</v>
      </c>
      <c r="AG62" s="197">
        <v>42.59</v>
      </c>
      <c r="AH62" s="197">
        <v>0</v>
      </c>
      <c r="AI62" s="197">
        <v>10.45</v>
      </c>
      <c r="AJ62" s="197">
        <v>0</v>
      </c>
      <c r="AK62" s="197">
        <v>9.01</v>
      </c>
      <c r="AL62" s="197">
        <v>0</v>
      </c>
      <c r="AM62" s="197">
        <v>0</v>
      </c>
      <c r="AN62" s="197">
        <v>0</v>
      </c>
      <c r="AO62" s="197">
        <v>150.75</v>
      </c>
      <c r="AP62" s="197">
        <v>0</v>
      </c>
      <c r="AQ62" s="197">
        <v>0</v>
      </c>
      <c r="AR62" s="197">
        <v>0</v>
      </c>
      <c r="AS62" s="197">
        <v>1.38</v>
      </c>
      <c r="AT62" s="197">
        <v>1.1100000000000001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9.6</v>
      </c>
      <c r="D63" s="197">
        <v>0</v>
      </c>
      <c r="E63" s="197">
        <v>0</v>
      </c>
      <c r="F63" s="197">
        <v>9.24</v>
      </c>
      <c r="G63" s="197">
        <v>5.65</v>
      </c>
      <c r="H63" s="197">
        <v>0</v>
      </c>
      <c r="I63" s="197">
        <v>6.68</v>
      </c>
      <c r="J63" s="197">
        <v>13.36</v>
      </c>
      <c r="K63" s="197">
        <v>2.73</v>
      </c>
      <c r="L63" s="197">
        <v>2.17</v>
      </c>
      <c r="M63" s="197">
        <v>0</v>
      </c>
      <c r="N63" s="197">
        <v>0.48</v>
      </c>
      <c r="O63" s="197">
        <v>1.67</v>
      </c>
      <c r="P63" s="197">
        <v>1.62</v>
      </c>
      <c r="Q63" s="197">
        <v>0.64</v>
      </c>
      <c r="R63" s="197">
        <v>0.36</v>
      </c>
      <c r="S63" s="197">
        <v>0.37</v>
      </c>
      <c r="T63" s="197">
        <v>0</v>
      </c>
      <c r="U63" s="197">
        <v>9.6999999999999993</v>
      </c>
      <c r="V63" s="197">
        <v>0.18</v>
      </c>
      <c r="W63" s="197">
        <v>0.38</v>
      </c>
      <c r="X63" s="197">
        <v>0.83</v>
      </c>
      <c r="Y63" s="197">
        <v>0</v>
      </c>
      <c r="Z63" s="197">
        <v>2.13</v>
      </c>
      <c r="AA63" s="197">
        <v>0.65</v>
      </c>
      <c r="AB63" s="197">
        <v>0</v>
      </c>
      <c r="AC63" s="197">
        <v>1.55</v>
      </c>
      <c r="AD63" s="197">
        <v>6.82</v>
      </c>
      <c r="AE63" s="197">
        <v>0</v>
      </c>
      <c r="AF63" s="197">
        <v>0</v>
      </c>
      <c r="AG63" s="197">
        <v>42.59</v>
      </c>
      <c r="AH63" s="197">
        <v>0</v>
      </c>
      <c r="AI63" s="197">
        <v>10.45</v>
      </c>
      <c r="AJ63" s="197">
        <v>0</v>
      </c>
      <c r="AK63" s="197">
        <v>9.01</v>
      </c>
      <c r="AL63" s="197">
        <v>0</v>
      </c>
      <c r="AM63" s="197">
        <v>0</v>
      </c>
      <c r="AN63" s="197">
        <v>0</v>
      </c>
      <c r="AO63" s="197">
        <v>150.75</v>
      </c>
      <c r="AP63" s="197">
        <v>0</v>
      </c>
      <c r="AQ63" s="197">
        <v>0</v>
      </c>
      <c r="AR63" s="197">
        <v>0</v>
      </c>
      <c r="AS63" s="197">
        <v>1.38</v>
      </c>
      <c r="AT63" s="197">
        <v>1.1100000000000001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9.6</v>
      </c>
      <c r="D64" s="197">
        <v>0</v>
      </c>
      <c r="E64" s="197">
        <v>0</v>
      </c>
      <c r="F64" s="197">
        <v>9.24</v>
      </c>
      <c r="G64" s="197">
        <v>5.65</v>
      </c>
      <c r="H64" s="197">
        <v>0</v>
      </c>
      <c r="I64" s="197">
        <v>6.68</v>
      </c>
      <c r="J64" s="197">
        <v>13.36</v>
      </c>
      <c r="K64" s="197">
        <v>2.73</v>
      </c>
      <c r="L64" s="197">
        <v>2.17</v>
      </c>
      <c r="M64" s="197">
        <v>0</v>
      </c>
      <c r="N64" s="197">
        <v>0.48</v>
      </c>
      <c r="O64" s="197">
        <v>1.67</v>
      </c>
      <c r="P64" s="197">
        <v>1.62</v>
      </c>
      <c r="Q64" s="197">
        <v>0.08</v>
      </c>
      <c r="R64" s="197">
        <v>0.36</v>
      </c>
      <c r="S64" s="197">
        <v>0.22</v>
      </c>
      <c r="T64" s="197">
        <v>0</v>
      </c>
      <c r="U64" s="197">
        <v>9.6999999999999993</v>
      </c>
      <c r="V64" s="197">
        <v>0.18</v>
      </c>
      <c r="W64" s="197">
        <v>0.38</v>
      </c>
      <c r="X64" s="197">
        <v>0.83</v>
      </c>
      <c r="Y64" s="197">
        <v>0</v>
      </c>
      <c r="Z64" s="197">
        <v>2.13</v>
      </c>
      <c r="AA64" s="197">
        <v>0.65</v>
      </c>
      <c r="AB64" s="197">
        <v>0</v>
      </c>
      <c r="AC64" s="197">
        <v>1.55</v>
      </c>
      <c r="AD64" s="197">
        <v>6.82</v>
      </c>
      <c r="AE64" s="197">
        <v>0</v>
      </c>
      <c r="AF64" s="197">
        <v>0</v>
      </c>
      <c r="AG64" s="197">
        <v>42.59</v>
      </c>
      <c r="AH64" s="197">
        <v>0</v>
      </c>
      <c r="AI64" s="197">
        <v>10.45</v>
      </c>
      <c r="AJ64" s="197">
        <v>0</v>
      </c>
      <c r="AK64" s="197">
        <v>9.01</v>
      </c>
      <c r="AL64" s="197">
        <v>0</v>
      </c>
      <c r="AM64" s="197">
        <v>0</v>
      </c>
      <c r="AN64" s="197">
        <v>0</v>
      </c>
      <c r="AO64" s="197">
        <v>150.75</v>
      </c>
      <c r="AP64" s="197">
        <v>0</v>
      </c>
      <c r="AQ64" s="197">
        <v>0</v>
      </c>
      <c r="AR64" s="197">
        <v>0</v>
      </c>
      <c r="AS64" s="197">
        <v>1.38</v>
      </c>
      <c r="AT64" s="197">
        <v>1.1100000000000001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9.6</v>
      </c>
      <c r="D65" s="197">
        <v>0</v>
      </c>
      <c r="E65" s="197">
        <v>0</v>
      </c>
      <c r="F65" s="197">
        <v>8</v>
      </c>
      <c r="G65" s="197">
        <v>8.2799999999999994</v>
      </c>
      <c r="H65" s="197">
        <v>0</v>
      </c>
      <c r="I65" s="197">
        <v>6.68</v>
      </c>
      <c r="J65" s="197">
        <v>13.36</v>
      </c>
      <c r="K65" s="197">
        <v>2.73</v>
      </c>
      <c r="L65" s="197">
        <v>2.17</v>
      </c>
      <c r="M65" s="197">
        <v>0</v>
      </c>
      <c r="N65" s="197">
        <v>0.48</v>
      </c>
      <c r="O65" s="197">
        <v>1.67</v>
      </c>
      <c r="P65" s="197">
        <v>1.62</v>
      </c>
      <c r="Q65" s="197">
        <v>0.08</v>
      </c>
      <c r="R65" s="197">
        <v>0.36</v>
      </c>
      <c r="S65" s="197">
        <v>0.22</v>
      </c>
      <c r="T65" s="197">
        <v>0</v>
      </c>
      <c r="U65" s="197">
        <v>9.6999999999999993</v>
      </c>
      <c r="V65" s="197">
        <v>0.18</v>
      </c>
      <c r="W65" s="197">
        <v>0.38</v>
      </c>
      <c r="X65" s="197">
        <v>0.83</v>
      </c>
      <c r="Y65" s="197">
        <v>0</v>
      </c>
      <c r="Z65" s="197">
        <v>2.13</v>
      </c>
      <c r="AA65" s="197">
        <v>0.65</v>
      </c>
      <c r="AB65" s="197">
        <v>0</v>
      </c>
      <c r="AC65" s="197">
        <v>1.55</v>
      </c>
      <c r="AD65" s="197">
        <v>6.82</v>
      </c>
      <c r="AE65" s="197">
        <v>0</v>
      </c>
      <c r="AF65" s="197">
        <v>0</v>
      </c>
      <c r="AG65" s="197">
        <v>42.59</v>
      </c>
      <c r="AH65" s="197">
        <v>0</v>
      </c>
      <c r="AI65" s="197">
        <v>10.45</v>
      </c>
      <c r="AJ65" s="197">
        <v>0</v>
      </c>
      <c r="AK65" s="197">
        <v>9.01</v>
      </c>
      <c r="AL65" s="197">
        <v>0</v>
      </c>
      <c r="AM65" s="197">
        <v>0</v>
      </c>
      <c r="AN65" s="197">
        <v>0</v>
      </c>
      <c r="AO65" s="197">
        <v>150.75</v>
      </c>
      <c r="AP65" s="197">
        <v>0</v>
      </c>
      <c r="AQ65" s="197">
        <v>0</v>
      </c>
      <c r="AR65" s="197">
        <v>0</v>
      </c>
      <c r="AS65" s="197">
        <v>0</v>
      </c>
      <c r="AT65" s="197">
        <v>1.1100000000000001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9.6</v>
      </c>
      <c r="D66" s="197">
        <v>0</v>
      </c>
      <c r="E66" s="197">
        <v>0</v>
      </c>
      <c r="F66" s="197">
        <v>5.24</v>
      </c>
      <c r="G66" s="197">
        <v>11.03</v>
      </c>
      <c r="H66" s="197">
        <v>0</v>
      </c>
      <c r="I66" s="197">
        <v>6.68</v>
      </c>
      <c r="J66" s="197">
        <v>13.36</v>
      </c>
      <c r="K66" s="197">
        <v>2.73</v>
      </c>
      <c r="L66" s="197">
        <v>2.17</v>
      </c>
      <c r="M66" s="197">
        <v>0</v>
      </c>
      <c r="N66" s="197">
        <v>0.48</v>
      </c>
      <c r="O66" s="197">
        <v>1.67</v>
      </c>
      <c r="P66" s="197">
        <v>1.62</v>
      </c>
      <c r="Q66" s="197">
        <v>0.08</v>
      </c>
      <c r="R66" s="197">
        <v>0.36</v>
      </c>
      <c r="S66" s="197">
        <v>0.22</v>
      </c>
      <c r="T66" s="197">
        <v>0</v>
      </c>
      <c r="U66" s="197">
        <v>9.6999999999999993</v>
      </c>
      <c r="V66" s="197">
        <v>0.18</v>
      </c>
      <c r="W66" s="197">
        <v>0.38</v>
      </c>
      <c r="X66" s="197">
        <v>0.83</v>
      </c>
      <c r="Y66" s="197">
        <v>0</v>
      </c>
      <c r="Z66" s="197">
        <v>2.13</v>
      </c>
      <c r="AA66" s="197">
        <v>0.65</v>
      </c>
      <c r="AB66" s="197">
        <v>0</v>
      </c>
      <c r="AC66" s="197">
        <v>1.55</v>
      </c>
      <c r="AD66" s="197">
        <v>6.82</v>
      </c>
      <c r="AE66" s="197">
        <v>0</v>
      </c>
      <c r="AF66" s="197">
        <v>0</v>
      </c>
      <c r="AG66" s="197">
        <v>42.59</v>
      </c>
      <c r="AH66" s="197">
        <v>0</v>
      </c>
      <c r="AI66" s="197">
        <v>10.45</v>
      </c>
      <c r="AJ66" s="197">
        <v>0</v>
      </c>
      <c r="AK66" s="197">
        <v>9.01</v>
      </c>
      <c r="AL66" s="197">
        <v>0</v>
      </c>
      <c r="AM66" s="197">
        <v>0</v>
      </c>
      <c r="AN66" s="197">
        <v>0</v>
      </c>
      <c r="AO66" s="197">
        <v>150.75</v>
      </c>
      <c r="AP66" s="197">
        <v>0</v>
      </c>
      <c r="AQ66" s="197">
        <v>0</v>
      </c>
      <c r="AR66" s="197">
        <v>0</v>
      </c>
      <c r="AS66" s="197">
        <v>0</v>
      </c>
      <c r="AT66" s="197">
        <v>1.1100000000000001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9.6</v>
      </c>
      <c r="D67" s="197">
        <v>0</v>
      </c>
      <c r="E67" s="197">
        <v>0</v>
      </c>
      <c r="F67" s="197">
        <v>5.24</v>
      </c>
      <c r="G67" s="197">
        <v>11.03</v>
      </c>
      <c r="H67" s="197">
        <v>0</v>
      </c>
      <c r="I67" s="197">
        <v>6.68</v>
      </c>
      <c r="J67" s="197">
        <v>10.3</v>
      </c>
      <c r="K67" s="197">
        <v>2.73</v>
      </c>
      <c r="L67" s="197">
        <v>2.17</v>
      </c>
      <c r="M67" s="197">
        <v>0</v>
      </c>
      <c r="N67" s="197">
        <v>0.48</v>
      </c>
      <c r="O67" s="197">
        <v>1.67</v>
      </c>
      <c r="P67" s="197">
        <v>1.62</v>
      </c>
      <c r="Q67" s="197">
        <v>0.09</v>
      </c>
      <c r="R67" s="197">
        <v>0.36</v>
      </c>
      <c r="S67" s="197">
        <v>0.22</v>
      </c>
      <c r="T67" s="197">
        <v>0</v>
      </c>
      <c r="U67" s="197">
        <v>9.6999999999999993</v>
      </c>
      <c r="V67" s="197">
        <v>0.18</v>
      </c>
      <c r="W67" s="197">
        <v>0.38</v>
      </c>
      <c r="X67" s="197">
        <v>0.83</v>
      </c>
      <c r="Y67" s="197">
        <v>0</v>
      </c>
      <c r="Z67" s="197">
        <v>2.13</v>
      </c>
      <c r="AA67" s="197">
        <v>0.65</v>
      </c>
      <c r="AB67" s="197">
        <v>0</v>
      </c>
      <c r="AC67" s="197">
        <v>1.55</v>
      </c>
      <c r="AD67" s="197">
        <v>6.82</v>
      </c>
      <c r="AE67" s="197">
        <v>0</v>
      </c>
      <c r="AF67" s="197">
        <v>0</v>
      </c>
      <c r="AG67" s="197">
        <v>42.59</v>
      </c>
      <c r="AH67" s="197">
        <v>0</v>
      </c>
      <c r="AI67" s="197">
        <v>10.45</v>
      </c>
      <c r="AJ67" s="197">
        <v>0</v>
      </c>
      <c r="AK67" s="197">
        <v>14.01</v>
      </c>
      <c r="AL67" s="197">
        <v>0</v>
      </c>
      <c r="AM67" s="197">
        <v>0</v>
      </c>
      <c r="AN67" s="197">
        <v>0</v>
      </c>
      <c r="AO67" s="197">
        <v>150.75</v>
      </c>
      <c r="AP67" s="197">
        <v>0</v>
      </c>
      <c r="AQ67" s="197">
        <v>0</v>
      </c>
      <c r="AR67" s="197">
        <v>0</v>
      </c>
      <c r="AS67" s="197">
        <v>0</v>
      </c>
      <c r="AT67" s="197">
        <v>1.1100000000000001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9.6</v>
      </c>
      <c r="D68" s="197">
        <v>0</v>
      </c>
      <c r="E68" s="197">
        <v>0</v>
      </c>
      <c r="F68" s="197">
        <v>5.24</v>
      </c>
      <c r="G68" s="197">
        <v>11.03</v>
      </c>
      <c r="H68" s="197">
        <v>0</v>
      </c>
      <c r="I68" s="197">
        <v>6.68</v>
      </c>
      <c r="J68" s="197">
        <v>10.3</v>
      </c>
      <c r="K68" s="197">
        <v>2.73</v>
      </c>
      <c r="L68" s="197">
        <v>2.17</v>
      </c>
      <c r="M68" s="197">
        <v>0</v>
      </c>
      <c r="N68" s="197">
        <v>0.48</v>
      </c>
      <c r="O68" s="197">
        <v>1.67</v>
      </c>
      <c r="P68" s="197">
        <v>1.62</v>
      </c>
      <c r="Q68" s="197">
        <v>0.08</v>
      </c>
      <c r="R68" s="197">
        <v>0.36</v>
      </c>
      <c r="S68" s="197">
        <v>0.22</v>
      </c>
      <c r="T68" s="197">
        <v>0</v>
      </c>
      <c r="U68" s="197">
        <v>9.6999999999999993</v>
      </c>
      <c r="V68" s="197">
        <v>0.18</v>
      </c>
      <c r="W68" s="197">
        <v>0.38</v>
      </c>
      <c r="X68" s="197">
        <v>0.83</v>
      </c>
      <c r="Y68" s="197">
        <v>0</v>
      </c>
      <c r="Z68" s="197">
        <v>2.13</v>
      </c>
      <c r="AA68" s="197">
        <v>0.65</v>
      </c>
      <c r="AB68" s="197">
        <v>0</v>
      </c>
      <c r="AC68" s="197">
        <v>1.55</v>
      </c>
      <c r="AD68" s="197">
        <v>6.82</v>
      </c>
      <c r="AE68" s="197">
        <v>0</v>
      </c>
      <c r="AF68" s="197">
        <v>0</v>
      </c>
      <c r="AG68" s="197">
        <v>42.59</v>
      </c>
      <c r="AH68" s="197">
        <v>0</v>
      </c>
      <c r="AI68" s="197">
        <v>10.45</v>
      </c>
      <c r="AJ68" s="197">
        <v>0</v>
      </c>
      <c r="AK68" s="197">
        <v>14.01</v>
      </c>
      <c r="AL68" s="197">
        <v>0</v>
      </c>
      <c r="AM68" s="197">
        <v>0</v>
      </c>
      <c r="AN68" s="197">
        <v>0</v>
      </c>
      <c r="AO68" s="197">
        <v>150.75</v>
      </c>
      <c r="AP68" s="197">
        <v>0</v>
      </c>
      <c r="AQ68" s="197">
        <v>0</v>
      </c>
      <c r="AR68" s="197">
        <v>0</v>
      </c>
      <c r="AS68" s="197">
        <v>0</v>
      </c>
      <c r="AT68" s="197">
        <v>1.1100000000000001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9.6</v>
      </c>
      <c r="D69" s="197">
        <v>0</v>
      </c>
      <c r="E69" s="197">
        <v>0</v>
      </c>
      <c r="F69" s="197">
        <v>5.24</v>
      </c>
      <c r="G69" s="197">
        <v>11.03</v>
      </c>
      <c r="H69" s="197">
        <v>0</v>
      </c>
      <c r="I69" s="197">
        <v>6.68</v>
      </c>
      <c r="J69" s="197">
        <v>10.3</v>
      </c>
      <c r="K69" s="197">
        <v>2.73</v>
      </c>
      <c r="L69" s="197">
        <v>2.17</v>
      </c>
      <c r="M69" s="197">
        <v>0</v>
      </c>
      <c r="N69" s="197">
        <v>0.48</v>
      </c>
      <c r="O69" s="197">
        <v>1.67</v>
      </c>
      <c r="P69" s="197">
        <v>1.8</v>
      </c>
      <c r="Q69" s="197">
        <v>0.08</v>
      </c>
      <c r="R69" s="197">
        <v>0.36</v>
      </c>
      <c r="S69" s="197">
        <v>0.22</v>
      </c>
      <c r="T69" s="197">
        <v>0</v>
      </c>
      <c r="U69" s="197">
        <v>9.6999999999999993</v>
      </c>
      <c r="V69" s="197">
        <v>0.18</v>
      </c>
      <c r="W69" s="197">
        <v>0.38</v>
      </c>
      <c r="X69" s="197">
        <v>0.83</v>
      </c>
      <c r="Y69" s="197">
        <v>0</v>
      </c>
      <c r="Z69" s="197">
        <v>2.13</v>
      </c>
      <c r="AA69" s="197">
        <v>0.65</v>
      </c>
      <c r="AB69" s="197">
        <v>0</v>
      </c>
      <c r="AC69" s="197">
        <v>1.55</v>
      </c>
      <c r="AD69" s="197">
        <v>6.82</v>
      </c>
      <c r="AE69" s="197">
        <v>0</v>
      </c>
      <c r="AF69" s="197">
        <v>0</v>
      </c>
      <c r="AG69" s="197">
        <v>42.59</v>
      </c>
      <c r="AH69" s="197">
        <v>0</v>
      </c>
      <c r="AI69" s="197">
        <v>10.45</v>
      </c>
      <c r="AJ69" s="197">
        <v>0</v>
      </c>
      <c r="AK69" s="197">
        <v>10.53</v>
      </c>
      <c r="AL69" s="197">
        <v>0</v>
      </c>
      <c r="AM69" s="197">
        <v>0</v>
      </c>
      <c r="AN69" s="197">
        <v>0</v>
      </c>
      <c r="AO69" s="197">
        <v>150.75</v>
      </c>
      <c r="AP69" s="197">
        <v>0</v>
      </c>
      <c r="AQ69" s="197">
        <v>0</v>
      </c>
      <c r="AR69" s="197">
        <v>0</v>
      </c>
      <c r="AS69" s="197">
        <v>0</v>
      </c>
      <c r="AT69" s="197">
        <v>1.1100000000000001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9.6</v>
      </c>
      <c r="D70" s="197">
        <v>0</v>
      </c>
      <c r="E70" s="197">
        <v>0</v>
      </c>
      <c r="F70" s="197">
        <v>5.24</v>
      </c>
      <c r="G70" s="197">
        <v>11.03</v>
      </c>
      <c r="H70" s="197">
        <v>0</v>
      </c>
      <c r="I70" s="197">
        <v>6.68</v>
      </c>
      <c r="J70" s="197">
        <v>10.3</v>
      </c>
      <c r="K70" s="197">
        <v>2.73</v>
      </c>
      <c r="L70" s="197">
        <v>2.17</v>
      </c>
      <c r="M70" s="197">
        <v>0</v>
      </c>
      <c r="N70" s="197">
        <v>0.48</v>
      </c>
      <c r="O70" s="197">
        <v>1.67</v>
      </c>
      <c r="P70" s="197">
        <v>1.78</v>
      </c>
      <c r="Q70" s="197">
        <v>0.08</v>
      </c>
      <c r="R70" s="197">
        <v>0.36</v>
      </c>
      <c r="S70" s="197">
        <v>0.22</v>
      </c>
      <c r="T70" s="197">
        <v>0</v>
      </c>
      <c r="U70" s="197">
        <v>9.6999999999999993</v>
      </c>
      <c r="V70" s="197">
        <v>0.18</v>
      </c>
      <c r="W70" s="197">
        <v>0.38</v>
      </c>
      <c r="X70" s="197">
        <v>0.83</v>
      </c>
      <c r="Y70" s="197">
        <v>0</v>
      </c>
      <c r="Z70" s="197">
        <v>2.13</v>
      </c>
      <c r="AA70" s="197">
        <v>0.65</v>
      </c>
      <c r="AB70" s="197">
        <v>0</v>
      </c>
      <c r="AC70" s="197">
        <v>1.55</v>
      </c>
      <c r="AD70" s="197">
        <v>6.82</v>
      </c>
      <c r="AE70" s="197">
        <v>0</v>
      </c>
      <c r="AF70" s="197">
        <v>0</v>
      </c>
      <c r="AG70" s="197">
        <v>42.59</v>
      </c>
      <c r="AH70" s="197">
        <v>0</v>
      </c>
      <c r="AI70" s="197">
        <v>10.45</v>
      </c>
      <c r="AJ70" s="197">
        <v>0</v>
      </c>
      <c r="AK70" s="197">
        <v>10.53</v>
      </c>
      <c r="AL70" s="197">
        <v>0</v>
      </c>
      <c r="AM70" s="197">
        <v>0</v>
      </c>
      <c r="AN70" s="197">
        <v>0</v>
      </c>
      <c r="AO70" s="197">
        <v>150.75</v>
      </c>
      <c r="AP70" s="197">
        <v>0</v>
      </c>
      <c r="AQ70" s="197">
        <v>0</v>
      </c>
      <c r="AR70" s="197">
        <v>0</v>
      </c>
      <c r="AS70" s="197">
        <v>0</v>
      </c>
      <c r="AT70" s="197">
        <v>1.1100000000000001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9.6</v>
      </c>
      <c r="D71" s="197">
        <v>0</v>
      </c>
      <c r="E71" s="197">
        <v>0</v>
      </c>
      <c r="F71" s="197">
        <v>5.24</v>
      </c>
      <c r="G71" s="197">
        <v>11.03</v>
      </c>
      <c r="H71" s="197">
        <v>0</v>
      </c>
      <c r="I71" s="197">
        <v>6.68</v>
      </c>
      <c r="J71" s="197">
        <v>13.36</v>
      </c>
      <c r="K71" s="197">
        <v>2.73</v>
      </c>
      <c r="L71" s="197">
        <v>2.17</v>
      </c>
      <c r="M71" s="197">
        <v>0</v>
      </c>
      <c r="N71" s="197">
        <v>0.48</v>
      </c>
      <c r="O71" s="197">
        <v>1.67</v>
      </c>
      <c r="P71" s="197">
        <v>1.7</v>
      </c>
      <c r="Q71" s="197">
        <v>0.08</v>
      </c>
      <c r="R71" s="197">
        <v>0.36</v>
      </c>
      <c r="S71" s="197">
        <v>0.22</v>
      </c>
      <c r="T71" s="197">
        <v>0</v>
      </c>
      <c r="U71" s="197">
        <v>9.6999999999999993</v>
      </c>
      <c r="V71" s="197">
        <v>0.18</v>
      </c>
      <c r="W71" s="197">
        <v>0.38</v>
      </c>
      <c r="X71" s="197">
        <v>0.83</v>
      </c>
      <c r="Y71" s="197">
        <v>0</v>
      </c>
      <c r="Z71" s="197">
        <v>2.13</v>
      </c>
      <c r="AA71" s="197">
        <v>0.65</v>
      </c>
      <c r="AB71" s="197">
        <v>0</v>
      </c>
      <c r="AC71" s="197">
        <v>1.55</v>
      </c>
      <c r="AD71" s="197">
        <v>6.82</v>
      </c>
      <c r="AE71" s="197">
        <v>0</v>
      </c>
      <c r="AF71" s="197">
        <v>0</v>
      </c>
      <c r="AG71" s="197">
        <v>42.59</v>
      </c>
      <c r="AH71" s="197">
        <v>0</v>
      </c>
      <c r="AI71" s="197">
        <v>10.45</v>
      </c>
      <c r="AJ71" s="197">
        <v>0</v>
      </c>
      <c r="AK71" s="197">
        <v>4.32</v>
      </c>
      <c r="AL71" s="197">
        <v>0</v>
      </c>
      <c r="AM71" s="197">
        <v>0</v>
      </c>
      <c r="AN71" s="197">
        <v>0</v>
      </c>
      <c r="AO71" s="197">
        <v>150.75</v>
      </c>
      <c r="AP71" s="197">
        <v>0</v>
      </c>
      <c r="AQ71" s="197">
        <v>0</v>
      </c>
      <c r="AR71" s="197">
        <v>0</v>
      </c>
      <c r="AS71" s="197">
        <v>0</v>
      </c>
      <c r="AT71" s="197">
        <v>1.1100000000000001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9.6</v>
      </c>
      <c r="D72" s="197">
        <v>0</v>
      </c>
      <c r="E72" s="197">
        <v>0</v>
      </c>
      <c r="F72" s="197">
        <v>5.24</v>
      </c>
      <c r="G72" s="197">
        <v>11.03</v>
      </c>
      <c r="H72" s="197">
        <v>0</v>
      </c>
      <c r="I72" s="197">
        <v>6.68</v>
      </c>
      <c r="J72" s="197">
        <v>13.36</v>
      </c>
      <c r="K72" s="197">
        <v>2.73</v>
      </c>
      <c r="L72" s="197">
        <v>2.17</v>
      </c>
      <c r="M72" s="197">
        <v>0</v>
      </c>
      <c r="N72" s="197">
        <v>0.48</v>
      </c>
      <c r="O72" s="197">
        <v>1.67</v>
      </c>
      <c r="P72" s="197">
        <v>1.7</v>
      </c>
      <c r="Q72" s="197">
        <v>0.08</v>
      </c>
      <c r="R72" s="197">
        <v>0.36</v>
      </c>
      <c r="S72" s="197">
        <v>0.22</v>
      </c>
      <c r="T72" s="197">
        <v>0</v>
      </c>
      <c r="U72" s="197">
        <v>9.6999999999999993</v>
      </c>
      <c r="V72" s="197">
        <v>0.18</v>
      </c>
      <c r="W72" s="197">
        <v>0.38</v>
      </c>
      <c r="X72" s="197">
        <v>0.83</v>
      </c>
      <c r="Y72" s="197">
        <v>0</v>
      </c>
      <c r="Z72" s="197">
        <v>2.13</v>
      </c>
      <c r="AA72" s="197">
        <v>0.65</v>
      </c>
      <c r="AB72" s="197">
        <v>0</v>
      </c>
      <c r="AC72" s="197">
        <v>1.55</v>
      </c>
      <c r="AD72" s="197">
        <v>6.82</v>
      </c>
      <c r="AE72" s="197">
        <v>0</v>
      </c>
      <c r="AF72" s="197">
        <v>0</v>
      </c>
      <c r="AG72" s="197">
        <v>42.59</v>
      </c>
      <c r="AH72" s="197">
        <v>0</v>
      </c>
      <c r="AI72" s="197">
        <v>10.45</v>
      </c>
      <c r="AJ72" s="197">
        <v>0</v>
      </c>
      <c r="AK72" s="197">
        <v>4.32</v>
      </c>
      <c r="AL72" s="197">
        <v>0</v>
      </c>
      <c r="AM72" s="197">
        <v>0</v>
      </c>
      <c r="AN72" s="197">
        <v>0</v>
      </c>
      <c r="AO72" s="197">
        <v>150.75</v>
      </c>
      <c r="AP72" s="197">
        <v>0</v>
      </c>
      <c r="AQ72" s="197">
        <v>0</v>
      </c>
      <c r="AR72" s="197">
        <v>0</v>
      </c>
      <c r="AS72" s="197">
        <v>0</v>
      </c>
      <c r="AT72" s="197">
        <v>1.1100000000000001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9.6</v>
      </c>
      <c r="D73" s="197">
        <v>0</v>
      </c>
      <c r="E73" s="197">
        <v>0</v>
      </c>
      <c r="F73" s="197">
        <v>5.24</v>
      </c>
      <c r="G73" s="197">
        <v>11.03</v>
      </c>
      <c r="H73" s="197">
        <v>0</v>
      </c>
      <c r="I73" s="197">
        <v>6.68</v>
      </c>
      <c r="J73" s="197">
        <v>13.36</v>
      </c>
      <c r="K73" s="197">
        <v>2.73</v>
      </c>
      <c r="L73" s="197">
        <v>2.17</v>
      </c>
      <c r="M73" s="197">
        <v>0</v>
      </c>
      <c r="N73" s="197">
        <v>0.48</v>
      </c>
      <c r="O73" s="197">
        <v>1.67</v>
      </c>
      <c r="P73" s="197">
        <v>1.7</v>
      </c>
      <c r="Q73" s="197">
        <v>0.08</v>
      </c>
      <c r="R73" s="197">
        <v>0.36</v>
      </c>
      <c r="S73" s="197">
        <v>0.22</v>
      </c>
      <c r="T73" s="197">
        <v>0</v>
      </c>
      <c r="U73" s="197">
        <v>9.6999999999999993</v>
      </c>
      <c r="V73" s="197">
        <v>0.18</v>
      </c>
      <c r="W73" s="197">
        <v>0.38</v>
      </c>
      <c r="X73" s="197">
        <v>0.83</v>
      </c>
      <c r="Y73" s="197">
        <v>0</v>
      </c>
      <c r="Z73" s="197">
        <v>2.13</v>
      </c>
      <c r="AA73" s="197">
        <v>0.65</v>
      </c>
      <c r="AB73" s="197">
        <v>0</v>
      </c>
      <c r="AC73" s="197">
        <v>1.55</v>
      </c>
      <c r="AD73" s="197">
        <v>6.82</v>
      </c>
      <c r="AE73" s="197">
        <v>0</v>
      </c>
      <c r="AF73" s="197">
        <v>0</v>
      </c>
      <c r="AG73" s="197">
        <v>42.59</v>
      </c>
      <c r="AH73" s="197">
        <v>0</v>
      </c>
      <c r="AI73" s="197">
        <v>10.45</v>
      </c>
      <c r="AJ73" s="197">
        <v>0</v>
      </c>
      <c r="AK73" s="197">
        <v>4.32</v>
      </c>
      <c r="AL73" s="197">
        <v>0</v>
      </c>
      <c r="AM73" s="197">
        <v>0</v>
      </c>
      <c r="AN73" s="197">
        <v>0</v>
      </c>
      <c r="AO73" s="197">
        <v>150.75</v>
      </c>
      <c r="AP73" s="197">
        <v>0</v>
      </c>
      <c r="AQ73" s="197">
        <v>0</v>
      </c>
      <c r="AR73" s="197">
        <v>0</v>
      </c>
      <c r="AS73" s="197">
        <v>0</v>
      </c>
      <c r="AT73" s="197">
        <v>1.1100000000000001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9.6</v>
      </c>
      <c r="D74" s="197">
        <v>0</v>
      </c>
      <c r="E74" s="197">
        <v>0</v>
      </c>
      <c r="F74" s="197">
        <v>5.24</v>
      </c>
      <c r="G74" s="197">
        <v>11.17</v>
      </c>
      <c r="H74" s="197">
        <v>0</v>
      </c>
      <c r="I74" s="197">
        <v>6.68</v>
      </c>
      <c r="J74" s="197">
        <v>13.36</v>
      </c>
      <c r="K74" s="197">
        <v>2.73</v>
      </c>
      <c r="L74" s="197">
        <v>2.17</v>
      </c>
      <c r="M74" s="197">
        <v>0</v>
      </c>
      <c r="N74" s="197">
        <v>0.48</v>
      </c>
      <c r="O74" s="197">
        <v>1.67</v>
      </c>
      <c r="P74" s="197">
        <v>1.7</v>
      </c>
      <c r="Q74" s="197">
        <v>0.08</v>
      </c>
      <c r="R74" s="197">
        <v>0.36</v>
      </c>
      <c r="S74" s="197">
        <v>0.22</v>
      </c>
      <c r="T74" s="197">
        <v>0</v>
      </c>
      <c r="U74" s="197">
        <v>9.6999999999999993</v>
      </c>
      <c r="V74" s="197">
        <v>0.18</v>
      </c>
      <c r="W74" s="197">
        <v>0.38</v>
      </c>
      <c r="X74" s="197">
        <v>0.83</v>
      </c>
      <c r="Y74" s="197">
        <v>0</v>
      </c>
      <c r="Z74" s="197">
        <v>2.13</v>
      </c>
      <c r="AA74" s="197">
        <v>0.65</v>
      </c>
      <c r="AB74" s="197">
        <v>0</v>
      </c>
      <c r="AC74" s="197">
        <v>1.55</v>
      </c>
      <c r="AD74" s="197">
        <v>6.82</v>
      </c>
      <c r="AE74" s="197">
        <v>0</v>
      </c>
      <c r="AF74" s="197">
        <v>0</v>
      </c>
      <c r="AG74" s="197">
        <v>42.59</v>
      </c>
      <c r="AH74" s="197">
        <v>0</v>
      </c>
      <c r="AI74" s="197">
        <v>10.45</v>
      </c>
      <c r="AJ74" s="197">
        <v>0</v>
      </c>
      <c r="AK74" s="197">
        <v>4.32</v>
      </c>
      <c r="AL74" s="197">
        <v>0</v>
      </c>
      <c r="AM74" s="197">
        <v>0</v>
      </c>
      <c r="AN74" s="197">
        <v>0</v>
      </c>
      <c r="AO74" s="197">
        <v>150.75</v>
      </c>
      <c r="AP74" s="197">
        <v>0</v>
      </c>
      <c r="AQ74" s="197">
        <v>0</v>
      </c>
      <c r="AR74" s="197">
        <v>0</v>
      </c>
      <c r="AS74" s="197">
        <v>0</v>
      </c>
      <c r="AT74" s="197">
        <v>1.1100000000000001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9.6</v>
      </c>
      <c r="D75" s="197">
        <v>0</v>
      </c>
      <c r="E75" s="197">
        <v>0</v>
      </c>
      <c r="F75" s="197">
        <v>5.24</v>
      </c>
      <c r="G75" s="197">
        <v>11.17</v>
      </c>
      <c r="H75" s="197">
        <v>0</v>
      </c>
      <c r="I75" s="197">
        <v>6.68</v>
      </c>
      <c r="J75" s="197">
        <v>13.36</v>
      </c>
      <c r="K75" s="197">
        <v>2.73</v>
      </c>
      <c r="L75" s="197">
        <v>2.17</v>
      </c>
      <c r="M75" s="197">
        <v>0</v>
      </c>
      <c r="N75" s="197">
        <v>0.48</v>
      </c>
      <c r="O75" s="197">
        <v>1.67</v>
      </c>
      <c r="P75" s="197">
        <v>1.7</v>
      </c>
      <c r="Q75" s="197">
        <v>0.08</v>
      </c>
      <c r="R75" s="197">
        <v>0.36</v>
      </c>
      <c r="S75" s="197">
        <v>0.22</v>
      </c>
      <c r="T75" s="197">
        <v>0</v>
      </c>
      <c r="U75" s="197">
        <v>9.6999999999999993</v>
      </c>
      <c r="V75" s="197">
        <v>0.18</v>
      </c>
      <c r="W75" s="197">
        <v>0.38</v>
      </c>
      <c r="X75" s="197">
        <v>0.83</v>
      </c>
      <c r="Y75" s="197">
        <v>0</v>
      </c>
      <c r="Z75" s="197">
        <v>2.13</v>
      </c>
      <c r="AA75" s="197">
        <v>0.65</v>
      </c>
      <c r="AB75" s="197">
        <v>0</v>
      </c>
      <c r="AC75" s="197">
        <v>1.55</v>
      </c>
      <c r="AD75" s="197">
        <v>6.82</v>
      </c>
      <c r="AE75" s="197">
        <v>0</v>
      </c>
      <c r="AF75" s="197">
        <v>0</v>
      </c>
      <c r="AG75" s="197">
        <v>42.59</v>
      </c>
      <c r="AH75" s="197">
        <v>0</v>
      </c>
      <c r="AI75" s="197">
        <v>10.45</v>
      </c>
      <c r="AJ75" s="197">
        <v>0</v>
      </c>
      <c r="AK75" s="197">
        <v>3.46</v>
      </c>
      <c r="AL75" s="197">
        <v>0</v>
      </c>
      <c r="AM75" s="197">
        <v>0</v>
      </c>
      <c r="AN75" s="197">
        <v>0</v>
      </c>
      <c r="AO75" s="197">
        <v>150.75</v>
      </c>
      <c r="AP75" s="197">
        <v>0</v>
      </c>
      <c r="AQ75" s="197">
        <v>0</v>
      </c>
      <c r="AR75" s="197">
        <v>0</v>
      </c>
      <c r="AS75" s="197">
        <v>0</v>
      </c>
      <c r="AT75" s="197">
        <v>1.1100000000000001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9.8699999999999992</v>
      </c>
      <c r="D76" s="197">
        <v>0</v>
      </c>
      <c r="E76" s="197">
        <v>0</v>
      </c>
      <c r="F76" s="197">
        <v>5.24</v>
      </c>
      <c r="G76" s="197">
        <v>11.17</v>
      </c>
      <c r="H76" s="197">
        <v>0</v>
      </c>
      <c r="I76" s="197">
        <v>6.68</v>
      </c>
      <c r="J76" s="197">
        <v>13.36</v>
      </c>
      <c r="K76" s="197">
        <v>2.73</v>
      </c>
      <c r="L76" s="197">
        <v>2.17</v>
      </c>
      <c r="M76" s="197">
        <v>0</v>
      </c>
      <c r="N76" s="197">
        <v>0.48</v>
      </c>
      <c r="O76" s="197">
        <v>1.67</v>
      </c>
      <c r="P76" s="197">
        <v>1.7</v>
      </c>
      <c r="Q76" s="197">
        <v>0.08</v>
      </c>
      <c r="R76" s="197">
        <v>0.36</v>
      </c>
      <c r="S76" s="197">
        <v>0.22</v>
      </c>
      <c r="T76" s="197">
        <v>0</v>
      </c>
      <c r="U76" s="197">
        <v>9.6999999999999993</v>
      </c>
      <c r="V76" s="197">
        <v>0.18</v>
      </c>
      <c r="W76" s="197">
        <v>0.38</v>
      </c>
      <c r="X76" s="197">
        <v>0.83</v>
      </c>
      <c r="Y76" s="197">
        <v>0</v>
      </c>
      <c r="Z76" s="197">
        <v>2.13</v>
      </c>
      <c r="AA76" s="197">
        <v>0.65</v>
      </c>
      <c r="AB76" s="197">
        <v>0</v>
      </c>
      <c r="AC76" s="197">
        <v>1.55</v>
      </c>
      <c r="AD76" s="197">
        <v>6.82</v>
      </c>
      <c r="AE76" s="197">
        <v>0</v>
      </c>
      <c r="AF76" s="197">
        <v>0</v>
      </c>
      <c r="AG76" s="197">
        <v>42.59</v>
      </c>
      <c r="AH76" s="197">
        <v>0</v>
      </c>
      <c r="AI76" s="197">
        <v>10.45</v>
      </c>
      <c r="AJ76" s="197">
        <v>0</v>
      </c>
      <c r="AK76" s="197">
        <v>3.46</v>
      </c>
      <c r="AL76" s="197">
        <v>0</v>
      </c>
      <c r="AM76" s="197">
        <v>0</v>
      </c>
      <c r="AN76" s="197">
        <v>0</v>
      </c>
      <c r="AO76" s="197">
        <v>150.75</v>
      </c>
      <c r="AP76" s="197">
        <v>0</v>
      </c>
      <c r="AQ76" s="197">
        <v>0</v>
      </c>
      <c r="AR76" s="197">
        <v>0</v>
      </c>
      <c r="AS76" s="197">
        <v>0</v>
      </c>
      <c r="AT76" s="197">
        <v>1.1100000000000001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9.8699999999999992</v>
      </c>
      <c r="D77" s="197">
        <v>0</v>
      </c>
      <c r="E77" s="197">
        <v>0</v>
      </c>
      <c r="F77" s="197">
        <v>5.24</v>
      </c>
      <c r="G77" s="197">
        <v>11.17</v>
      </c>
      <c r="H77" s="197">
        <v>0</v>
      </c>
      <c r="I77" s="197">
        <v>6.68</v>
      </c>
      <c r="J77" s="197">
        <v>13.36</v>
      </c>
      <c r="K77" s="197">
        <v>2.73</v>
      </c>
      <c r="L77" s="197">
        <v>2.17</v>
      </c>
      <c r="M77" s="197">
        <v>0</v>
      </c>
      <c r="N77" s="197">
        <v>0.48</v>
      </c>
      <c r="O77" s="197">
        <v>1.67</v>
      </c>
      <c r="P77" s="197">
        <v>1.7</v>
      </c>
      <c r="Q77" s="197">
        <v>0.08</v>
      </c>
      <c r="R77" s="197">
        <v>0.36</v>
      </c>
      <c r="S77" s="197">
        <v>0.22</v>
      </c>
      <c r="T77" s="197">
        <v>0</v>
      </c>
      <c r="U77" s="197">
        <v>9.6999999999999993</v>
      </c>
      <c r="V77" s="197">
        <v>0.18</v>
      </c>
      <c r="W77" s="197">
        <v>0.38</v>
      </c>
      <c r="X77" s="197">
        <v>0.83</v>
      </c>
      <c r="Y77" s="197">
        <v>0</v>
      </c>
      <c r="Z77" s="197">
        <v>2.13</v>
      </c>
      <c r="AA77" s="197">
        <v>0.65</v>
      </c>
      <c r="AB77" s="197">
        <v>0</v>
      </c>
      <c r="AC77" s="197">
        <v>1.55</v>
      </c>
      <c r="AD77" s="197">
        <v>6.82</v>
      </c>
      <c r="AE77" s="197">
        <v>0</v>
      </c>
      <c r="AF77" s="197">
        <v>0</v>
      </c>
      <c r="AG77" s="197">
        <v>42.59</v>
      </c>
      <c r="AH77" s="197">
        <v>0</v>
      </c>
      <c r="AI77" s="197">
        <v>10.45</v>
      </c>
      <c r="AJ77" s="197">
        <v>0</v>
      </c>
      <c r="AK77" s="197">
        <v>3.46</v>
      </c>
      <c r="AL77" s="197">
        <v>0</v>
      </c>
      <c r="AM77" s="197">
        <v>0</v>
      </c>
      <c r="AN77" s="197">
        <v>0</v>
      </c>
      <c r="AO77" s="197">
        <v>150.75</v>
      </c>
      <c r="AP77" s="197">
        <v>0</v>
      </c>
      <c r="AQ77" s="197">
        <v>0</v>
      </c>
      <c r="AR77" s="197">
        <v>0</v>
      </c>
      <c r="AS77" s="197">
        <v>0</v>
      </c>
      <c r="AT77" s="197">
        <v>1.1100000000000001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9.8699999999999992</v>
      </c>
      <c r="D78" s="197">
        <v>0</v>
      </c>
      <c r="E78" s="197">
        <v>0</v>
      </c>
      <c r="F78" s="197">
        <v>5.38</v>
      </c>
      <c r="G78" s="197">
        <v>11.31</v>
      </c>
      <c r="H78" s="197">
        <v>0</v>
      </c>
      <c r="I78" s="197">
        <v>6.68</v>
      </c>
      <c r="J78" s="197">
        <v>13.36</v>
      </c>
      <c r="K78" s="197">
        <v>2.73</v>
      </c>
      <c r="L78" s="197">
        <v>2.17</v>
      </c>
      <c r="M78" s="197">
        <v>0</v>
      </c>
      <c r="N78" s="197">
        <v>0.48</v>
      </c>
      <c r="O78" s="197">
        <v>1.67</v>
      </c>
      <c r="P78" s="197">
        <v>1.7</v>
      </c>
      <c r="Q78" s="197">
        <v>0.08</v>
      </c>
      <c r="R78" s="197">
        <v>0.36</v>
      </c>
      <c r="S78" s="197">
        <v>0.22</v>
      </c>
      <c r="T78" s="197">
        <v>0</v>
      </c>
      <c r="U78" s="197">
        <v>9.6999999999999993</v>
      </c>
      <c r="V78" s="197">
        <v>0.18</v>
      </c>
      <c r="W78" s="197">
        <v>0.38</v>
      </c>
      <c r="X78" s="197">
        <v>0.83</v>
      </c>
      <c r="Y78" s="197">
        <v>0</v>
      </c>
      <c r="Z78" s="197">
        <v>2.13</v>
      </c>
      <c r="AA78" s="197">
        <v>0.65</v>
      </c>
      <c r="AB78" s="197">
        <v>0</v>
      </c>
      <c r="AC78" s="197">
        <v>1.55</v>
      </c>
      <c r="AD78" s="197">
        <v>6.82</v>
      </c>
      <c r="AE78" s="197">
        <v>0</v>
      </c>
      <c r="AF78" s="197">
        <v>0</v>
      </c>
      <c r="AG78" s="197">
        <v>42.59</v>
      </c>
      <c r="AH78" s="197">
        <v>0</v>
      </c>
      <c r="AI78" s="197">
        <v>10.45</v>
      </c>
      <c r="AJ78" s="197">
        <v>0</v>
      </c>
      <c r="AK78" s="197">
        <v>3.46</v>
      </c>
      <c r="AL78" s="197">
        <v>0</v>
      </c>
      <c r="AM78" s="197">
        <v>0</v>
      </c>
      <c r="AN78" s="197">
        <v>0</v>
      </c>
      <c r="AO78" s="197">
        <v>150.75</v>
      </c>
      <c r="AP78" s="197">
        <v>0</v>
      </c>
      <c r="AQ78" s="197">
        <v>0</v>
      </c>
      <c r="AR78" s="197">
        <v>0</v>
      </c>
      <c r="AS78" s="197">
        <v>0</v>
      </c>
      <c r="AT78" s="197">
        <v>1.1100000000000001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9.8699999999999992</v>
      </c>
      <c r="D79" s="197">
        <v>0</v>
      </c>
      <c r="E79" s="197">
        <v>0</v>
      </c>
      <c r="F79" s="197">
        <v>5.38</v>
      </c>
      <c r="G79" s="197">
        <v>11.31</v>
      </c>
      <c r="H79" s="197">
        <v>0</v>
      </c>
      <c r="I79" s="197">
        <v>6.68</v>
      </c>
      <c r="J79" s="197">
        <v>13.64</v>
      </c>
      <c r="K79" s="197">
        <v>2.73</v>
      </c>
      <c r="L79" s="197">
        <v>2.17</v>
      </c>
      <c r="M79" s="197">
        <v>0</v>
      </c>
      <c r="N79" s="197">
        <v>0.48</v>
      </c>
      <c r="O79" s="197">
        <v>1.67</v>
      </c>
      <c r="P79" s="197">
        <v>1.7</v>
      </c>
      <c r="Q79" s="197">
        <v>0.08</v>
      </c>
      <c r="R79" s="197">
        <v>0.36</v>
      </c>
      <c r="S79" s="197">
        <v>0.22</v>
      </c>
      <c r="T79" s="197">
        <v>0</v>
      </c>
      <c r="U79" s="197">
        <v>9.7100000000000009</v>
      </c>
      <c r="V79" s="197">
        <v>0.18</v>
      </c>
      <c r="W79" s="197">
        <v>0.38</v>
      </c>
      <c r="X79" s="197">
        <v>0.83</v>
      </c>
      <c r="Y79" s="197">
        <v>0</v>
      </c>
      <c r="Z79" s="197">
        <v>2.13</v>
      </c>
      <c r="AA79" s="197">
        <v>0.65</v>
      </c>
      <c r="AB79" s="197">
        <v>0</v>
      </c>
      <c r="AC79" s="197">
        <v>1.55</v>
      </c>
      <c r="AD79" s="197">
        <v>6.82</v>
      </c>
      <c r="AE79" s="197">
        <v>0</v>
      </c>
      <c r="AF79" s="197">
        <v>0</v>
      </c>
      <c r="AG79" s="197">
        <v>42.59</v>
      </c>
      <c r="AH79" s="197">
        <v>0</v>
      </c>
      <c r="AI79" s="197">
        <v>10.45</v>
      </c>
      <c r="AJ79" s="197">
        <v>0</v>
      </c>
      <c r="AK79" s="197">
        <v>3.46</v>
      </c>
      <c r="AL79" s="197">
        <v>0</v>
      </c>
      <c r="AM79" s="197">
        <v>0</v>
      </c>
      <c r="AN79" s="197">
        <v>0</v>
      </c>
      <c r="AO79" s="197">
        <v>150.75</v>
      </c>
      <c r="AP79" s="197">
        <v>0</v>
      </c>
      <c r="AQ79" s="197">
        <v>0</v>
      </c>
      <c r="AR79" s="197">
        <v>0</v>
      </c>
      <c r="AS79" s="197">
        <v>0</v>
      </c>
      <c r="AT79" s="197">
        <v>0.84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9.8699999999999992</v>
      </c>
      <c r="D80" s="197">
        <v>0</v>
      </c>
      <c r="E80" s="197">
        <v>0</v>
      </c>
      <c r="F80" s="197">
        <v>5.38</v>
      </c>
      <c r="G80" s="197">
        <v>11.31</v>
      </c>
      <c r="H80" s="197">
        <v>0</v>
      </c>
      <c r="I80" s="197">
        <v>6.68</v>
      </c>
      <c r="J80" s="197">
        <v>13.64</v>
      </c>
      <c r="K80" s="197">
        <v>2.73</v>
      </c>
      <c r="L80" s="197">
        <v>2.17</v>
      </c>
      <c r="M80" s="197">
        <v>0</v>
      </c>
      <c r="N80" s="197">
        <v>0.48</v>
      </c>
      <c r="O80" s="197">
        <v>1.67</v>
      </c>
      <c r="P80" s="197">
        <v>1.7</v>
      </c>
      <c r="Q80" s="197">
        <v>0.08</v>
      </c>
      <c r="R80" s="197">
        <v>0.36</v>
      </c>
      <c r="S80" s="197">
        <v>0.22</v>
      </c>
      <c r="T80" s="197">
        <v>0</v>
      </c>
      <c r="U80" s="197">
        <v>9.7100000000000009</v>
      </c>
      <c r="V80" s="197">
        <v>0.18</v>
      </c>
      <c r="W80" s="197">
        <v>0.38</v>
      </c>
      <c r="X80" s="197">
        <v>0.83</v>
      </c>
      <c r="Y80" s="197">
        <v>0</v>
      </c>
      <c r="Z80" s="197">
        <v>2.13</v>
      </c>
      <c r="AA80" s="197">
        <v>0.65</v>
      </c>
      <c r="AB80" s="197">
        <v>0</v>
      </c>
      <c r="AC80" s="197">
        <v>1.21</v>
      </c>
      <c r="AD80" s="197">
        <v>6.82</v>
      </c>
      <c r="AE80" s="197">
        <v>0</v>
      </c>
      <c r="AF80" s="197">
        <v>0</v>
      </c>
      <c r="AG80" s="197">
        <v>42.59</v>
      </c>
      <c r="AH80" s="197">
        <v>0</v>
      </c>
      <c r="AI80" s="197">
        <v>10.45</v>
      </c>
      <c r="AJ80" s="197">
        <v>0</v>
      </c>
      <c r="AK80" s="197">
        <v>2.6</v>
      </c>
      <c r="AL80" s="197">
        <v>0</v>
      </c>
      <c r="AM80" s="197">
        <v>0</v>
      </c>
      <c r="AN80" s="197">
        <v>0</v>
      </c>
      <c r="AO80" s="197">
        <v>150.75</v>
      </c>
      <c r="AP80" s="197">
        <v>0</v>
      </c>
      <c r="AQ80" s="197">
        <v>0</v>
      </c>
      <c r="AR80" s="197">
        <v>0</v>
      </c>
      <c r="AS80" s="197">
        <v>0</v>
      </c>
      <c r="AT80" s="197">
        <v>0.84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9.8699999999999992</v>
      </c>
      <c r="D81" s="197">
        <v>0</v>
      </c>
      <c r="E81" s="197">
        <v>0</v>
      </c>
      <c r="F81" s="197">
        <v>5.38</v>
      </c>
      <c r="G81" s="197">
        <v>11.31</v>
      </c>
      <c r="H81" s="197">
        <v>0</v>
      </c>
      <c r="I81" s="197">
        <v>6.68</v>
      </c>
      <c r="J81" s="197">
        <v>13.64</v>
      </c>
      <c r="K81" s="197">
        <v>2.73</v>
      </c>
      <c r="L81" s="197">
        <v>2.17</v>
      </c>
      <c r="M81" s="197">
        <v>0</v>
      </c>
      <c r="N81" s="197">
        <v>0.48</v>
      </c>
      <c r="O81" s="197">
        <v>1.67</v>
      </c>
      <c r="P81" s="197">
        <v>1.7</v>
      </c>
      <c r="Q81" s="197">
        <v>-0.47</v>
      </c>
      <c r="R81" s="197">
        <v>0.36</v>
      </c>
      <c r="S81" s="197">
        <v>0.22</v>
      </c>
      <c r="T81" s="197">
        <v>0</v>
      </c>
      <c r="U81" s="197">
        <v>9.7100000000000009</v>
      </c>
      <c r="V81" s="197">
        <v>0.18</v>
      </c>
      <c r="W81" s="197">
        <v>0.38</v>
      </c>
      <c r="X81" s="197">
        <v>0.83</v>
      </c>
      <c r="Y81" s="197">
        <v>0</v>
      </c>
      <c r="Z81" s="197">
        <v>2.13</v>
      </c>
      <c r="AA81" s="197">
        <v>0.65</v>
      </c>
      <c r="AB81" s="197">
        <v>0</v>
      </c>
      <c r="AC81" s="197">
        <v>1.21</v>
      </c>
      <c r="AD81" s="197">
        <v>6.82</v>
      </c>
      <c r="AE81" s="197">
        <v>0</v>
      </c>
      <c r="AF81" s="197">
        <v>0</v>
      </c>
      <c r="AG81" s="197">
        <v>42.59</v>
      </c>
      <c r="AH81" s="197">
        <v>0</v>
      </c>
      <c r="AI81" s="197">
        <v>10.45</v>
      </c>
      <c r="AJ81" s="197">
        <v>0</v>
      </c>
      <c r="AK81" s="197">
        <v>2.6</v>
      </c>
      <c r="AL81" s="197">
        <v>0</v>
      </c>
      <c r="AM81" s="197">
        <v>0</v>
      </c>
      <c r="AN81" s="197">
        <v>0</v>
      </c>
      <c r="AO81" s="197">
        <v>150.75</v>
      </c>
      <c r="AP81" s="197">
        <v>0</v>
      </c>
      <c r="AQ81" s="197">
        <v>0</v>
      </c>
      <c r="AR81" s="197">
        <v>0</v>
      </c>
      <c r="AS81" s="197">
        <v>0</v>
      </c>
      <c r="AT81" s="197">
        <v>0.84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9.8699999999999992</v>
      </c>
      <c r="D82" s="197">
        <v>0</v>
      </c>
      <c r="E82" s="197">
        <v>0</v>
      </c>
      <c r="F82" s="197">
        <v>5.38</v>
      </c>
      <c r="G82" s="197">
        <v>11.31</v>
      </c>
      <c r="H82" s="197">
        <v>0</v>
      </c>
      <c r="I82" s="197">
        <v>6.68</v>
      </c>
      <c r="J82" s="197">
        <v>13.64</v>
      </c>
      <c r="K82" s="197">
        <v>2.73</v>
      </c>
      <c r="L82" s="197">
        <v>34.39</v>
      </c>
      <c r="M82" s="197">
        <v>0</v>
      </c>
      <c r="N82" s="197">
        <v>0.48</v>
      </c>
      <c r="O82" s="197">
        <v>1.67</v>
      </c>
      <c r="P82" s="197">
        <v>1.7</v>
      </c>
      <c r="Q82" s="197">
        <v>0</v>
      </c>
      <c r="R82" s="197">
        <v>0.36</v>
      </c>
      <c r="S82" s="197">
        <v>4.83</v>
      </c>
      <c r="T82" s="197">
        <v>0</v>
      </c>
      <c r="U82" s="197">
        <v>9.7100000000000009</v>
      </c>
      <c r="V82" s="197">
        <v>0.18</v>
      </c>
      <c r="W82" s="197">
        <v>0.38</v>
      </c>
      <c r="X82" s="197">
        <v>0.83</v>
      </c>
      <c r="Y82" s="197">
        <v>0</v>
      </c>
      <c r="Z82" s="197">
        <v>2.13</v>
      </c>
      <c r="AA82" s="197">
        <v>0.65</v>
      </c>
      <c r="AB82" s="197">
        <v>0</v>
      </c>
      <c r="AC82" s="197">
        <v>1.21</v>
      </c>
      <c r="AD82" s="197">
        <v>6.82</v>
      </c>
      <c r="AE82" s="197">
        <v>0</v>
      </c>
      <c r="AF82" s="197">
        <v>0</v>
      </c>
      <c r="AG82" s="197">
        <v>42.59</v>
      </c>
      <c r="AH82" s="197">
        <v>0</v>
      </c>
      <c r="AI82" s="197">
        <v>10.45</v>
      </c>
      <c r="AJ82" s="197">
        <v>0</v>
      </c>
      <c r="AK82" s="197">
        <v>2.6</v>
      </c>
      <c r="AL82" s="197">
        <v>0</v>
      </c>
      <c r="AM82" s="197">
        <v>0</v>
      </c>
      <c r="AN82" s="197">
        <v>0</v>
      </c>
      <c r="AO82" s="197">
        <v>150.75</v>
      </c>
      <c r="AP82" s="197">
        <v>0</v>
      </c>
      <c r="AQ82" s="197">
        <v>0</v>
      </c>
      <c r="AR82" s="197">
        <v>0</v>
      </c>
      <c r="AS82" s="197">
        <v>0</v>
      </c>
      <c r="AT82" s="197">
        <v>0.84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10</v>
      </c>
      <c r="D83" s="197">
        <v>0</v>
      </c>
      <c r="E83" s="197">
        <v>0</v>
      </c>
      <c r="F83" s="197">
        <v>5.38</v>
      </c>
      <c r="G83" s="197">
        <v>11.31</v>
      </c>
      <c r="H83" s="197">
        <v>0</v>
      </c>
      <c r="I83" s="197">
        <v>6.96</v>
      </c>
      <c r="J83" s="197">
        <v>13.64</v>
      </c>
      <c r="K83" s="197">
        <v>2.73</v>
      </c>
      <c r="L83" s="197">
        <v>34.39</v>
      </c>
      <c r="M83" s="197">
        <v>0</v>
      </c>
      <c r="N83" s="197">
        <v>0.48</v>
      </c>
      <c r="O83" s="197">
        <v>1.67</v>
      </c>
      <c r="P83" s="197">
        <v>1.7</v>
      </c>
      <c r="Q83" s="197">
        <v>1.63</v>
      </c>
      <c r="R83" s="197">
        <v>0.36</v>
      </c>
      <c r="S83" s="197">
        <v>4.83</v>
      </c>
      <c r="T83" s="197">
        <v>0</v>
      </c>
      <c r="U83" s="197">
        <v>9.7100000000000009</v>
      </c>
      <c r="V83" s="197">
        <v>0.18</v>
      </c>
      <c r="W83" s="197">
        <v>0.38</v>
      </c>
      <c r="X83" s="197">
        <v>0.83</v>
      </c>
      <c r="Y83" s="197">
        <v>0</v>
      </c>
      <c r="Z83" s="197">
        <v>2.13</v>
      </c>
      <c r="AA83" s="197">
        <v>0.65</v>
      </c>
      <c r="AB83" s="197">
        <v>0</v>
      </c>
      <c r="AC83" s="197">
        <v>1.21</v>
      </c>
      <c r="AD83" s="197">
        <v>6.82</v>
      </c>
      <c r="AE83" s="197">
        <v>0</v>
      </c>
      <c r="AF83" s="197">
        <v>0</v>
      </c>
      <c r="AG83" s="197">
        <v>42.59</v>
      </c>
      <c r="AH83" s="197">
        <v>0</v>
      </c>
      <c r="AI83" s="197">
        <v>10.45</v>
      </c>
      <c r="AJ83" s="197">
        <v>0</v>
      </c>
      <c r="AK83" s="197">
        <v>2.6</v>
      </c>
      <c r="AL83" s="197">
        <v>0</v>
      </c>
      <c r="AM83" s="197">
        <v>0</v>
      </c>
      <c r="AN83" s="197">
        <v>0</v>
      </c>
      <c r="AO83" s="197">
        <v>150.75</v>
      </c>
      <c r="AP83" s="197">
        <v>0</v>
      </c>
      <c r="AQ83" s="197">
        <v>0</v>
      </c>
      <c r="AR83" s="197">
        <v>0</v>
      </c>
      <c r="AS83" s="197">
        <v>0</v>
      </c>
      <c r="AT83" s="197">
        <v>1.1100000000000001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10</v>
      </c>
      <c r="D84" s="197">
        <v>0</v>
      </c>
      <c r="E84" s="197">
        <v>0</v>
      </c>
      <c r="F84" s="197">
        <v>5.52</v>
      </c>
      <c r="G84" s="197">
        <v>11.31</v>
      </c>
      <c r="H84" s="197">
        <v>0</v>
      </c>
      <c r="I84" s="197">
        <v>6.96</v>
      </c>
      <c r="J84" s="197">
        <v>13.64</v>
      </c>
      <c r="K84" s="197">
        <v>2.73</v>
      </c>
      <c r="L84" s="197">
        <v>34.39</v>
      </c>
      <c r="M84" s="197">
        <v>0</v>
      </c>
      <c r="N84" s="197">
        <v>0.48</v>
      </c>
      <c r="O84" s="197">
        <v>1.67</v>
      </c>
      <c r="P84" s="197">
        <v>1.7</v>
      </c>
      <c r="Q84" s="197">
        <v>1.63</v>
      </c>
      <c r="R84" s="197">
        <v>0.36</v>
      </c>
      <c r="S84" s="197">
        <v>4.83</v>
      </c>
      <c r="T84" s="197">
        <v>0</v>
      </c>
      <c r="U84" s="197">
        <v>9.7100000000000009</v>
      </c>
      <c r="V84" s="197">
        <v>0.18</v>
      </c>
      <c r="W84" s="197">
        <v>0.38</v>
      </c>
      <c r="X84" s="197">
        <v>0.83</v>
      </c>
      <c r="Y84" s="197">
        <v>0</v>
      </c>
      <c r="Z84" s="197">
        <v>2.13</v>
      </c>
      <c r="AA84" s="197">
        <v>0.65</v>
      </c>
      <c r="AB84" s="197">
        <v>0</v>
      </c>
      <c r="AC84" s="197">
        <v>1.21</v>
      </c>
      <c r="AD84" s="197">
        <v>6.82</v>
      </c>
      <c r="AE84" s="197">
        <v>0</v>
      </c>
      <c r="AF84" s="197">
        <v>0</v>
      </c>
      <c r="AG84" s="197">
        <v>42.59</v>
      </c>
      <c r="AH84" s="197">
        <v>0</v>
      </c>
      <c r="AI84" s="197">
        <v>10.45</v>
      </c>
      <c r="AJ84" s="197">
        <v>0</v>
      </c>
      <c r="AK84" s="197">
        <v>2.6</v>
      </c>
      <c r="AL84" s="197">
        <v>0</v>
      </c>
      <c r="AM84" s="197">
        <v>0</v>
      </c>
      <c r="AN84" s="197">
        <v>0</v>
      </c>
      <c r="AO84" s="197">
        <v>150.75</v>
      </c>
      <c r="AP84" s="197">
        <v>0</v>
      </c>
      <c r="AQ84" s="197">
        <v>0</v>
      </c>
      <c r="AR84" s="197">
        <v>0</v>
      </c>
      <c r="AS84" s="197">
        <v>0</v>
      </c>
      <c r="AT84" s="197">
        <v>1.1100000000000001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10</v>
      </c>
      <c r="D85" s="197">
        <v>0</v>
      </c>
      <c r="E85" s="197">
        <v>0</v>
      </c>
      <c r="F85" s="197">
        <v>5.52</v>
      </c>
      <c r="G85" s="197">
        <v>11.31</v>
      </c>
      <c r="H85" s="197">
        <v>0</v>
      </c>
      <c r="I85" s="197">
        <v>6.96</v>
      </c>
      <c r="J85" s="197">
        <v>13.64</v>
      </c>
      <c r="K85" s="197">
        <v>2.73</v>
      </c>
      <c r="L85" s="197">
        <v>34.39</v>
      </c>
      <c r="M85" s="197">
        <v>0</v>
      </c>
      <c r="N85" s="197">
        <v>0.48</v>
      </c>
      <c r="O85" s="197">
        <v>1.67</v>
      </c>
      <c r="P85" s="197">
        <v>1.7</v>
      </c>
      <c r="Q85" s="197">
        <v>1.63</v>
      </c>
      <c r="R85" s="197">
        <v>0.36</v>
      </c>
      <c r="S85" s="197">
        <v>4.83</v>
      </c>
      <c r="T85" s="197">
        <v>0</v>
      </c>
      <c r="U85" s="197">
        <v>9.7100000000000009</v>
      </c>
      <c r="V85" s="197">
        <v>0.18</v>
      </c>
      <c r="W85" s="197">
        <v>0.38</v>
      </c>
      <c r="X85" s="197">
        <v>0.83</v>
      </c>
      <c r="Y85" s="197">
        <v>0</v>
      </c>
      <c r="Z85" s="197">
        <v>2.2400000000000002</v>
      </c>
      <c r="AA85" s="197">
        <v>0.65</v>
      </c>
      <c r="AB85" s="197">
        <v>0</v>
      </c>
      <c r="AC85" s="197">
        <v>1.21</v>
      </c>
      <c r="AD85" s="197">
        <v>6.82</v>
      </c>
      <c r="AE85" s="197">
        <v>0</v>
      </c>
      <c r="AF85" s="197">
        <v>0</v>
      </c>
      <c r="AG85" s="197">
        <v>42.59</v>
      </c>
      <c r="AH85" s="197">
        <v>0</v>
      </c>
      <c r="AI85" s="197">
        <v>10.45</v>
      </c>
      <c r="AJ85" s="197">
        <v>0</v>
      </c>
      <c r="AK85" s="197">
        <v>2.6</v>
      </c>
      <c r="AL85" s="197">
        <v>0</v>
      </c>
      <c r="AM85" s="197">
        <v>0</v>
      </c>
      <c r="AN85" s="197">
        <v>0</v>
      </c>
      <c r="AO85" s="197">
        <v>150.75</v>
      </c>
      <c r="AP85" s="197">
        <v>0</v>
      </c>
      <c r="AQ85" s="197">
        <v>0</v>
      </c>
      <c r="AR85" s="197">
        <v>0</v>
      </c>
      <c r="AS85" s="197">
        <v>0</v>
      </c>
      <c r="AT85" s="197">
        <v>1.1100000000000001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10</v>
      </c>
      <c r="D86" s="197">
        <v>0</v>
      </c>
      <c r="E86" s="197">
        <v>0</v>
      </c>
      <c r="F86" s="197">
        <v>5.52</v>
      </c>
      <c r="G86" s="197">
        <v>11.31</v>
      </c>
      <c r="H86" s="197">
        <v>0</v>
      </c>
      <c r="I86" s="197">
        <v>6.96</v>
      </c>
      <c r="J86" s="197">
        <v>13.64</v>
      </c>
      <c r="K86" s="197">
        <v>2.73</v>
      </c>
      <c r="L86" s="197">
        <v>34.39</v>
      </c>
      <c r="M86" s="197">
        <v>0</v>
      </c>
      <c r="N86" s="197">
        <v>0.48</v>
      </c>
      <c r="O86" s="197">
        <v>1.67</v>
      </c>
      <c r="P86" s="197">
        <v>1.7</v>
      </c>
      <c r="Q86" s="197">
        <v>1.63</v>
      </c>
      <c r="R86" s="197">
        <v>0.36</v>
      </c>
      <c r="S86" s="197">
        <v>4.83</v>
      </c>
      <c r="T86" s="197">
        <v>0</v>
      </c>
      <c r="U86" s="197">
        <v>9.7100000000000009</v>
      </c>
      <c r="V86" s="197">
        <v>0.18</v>
      </c>
      <c r="W86" s="197">
        <v>0.38</v>
      </c>
      <c r="X86" s="197">
        <v>0.83</v>
      </c>
      <c r="Y86" s="197">
        <v>0</v>
      </c>
      <c r="Z86" s="197">
        <v>2.2400000000000002</v>
      </c>
      <c r="AA86" s="197">
        <v>0.65</v>
      </c>
      <c r="AB86" s="197">
        <v>0</v>
      </c>
      <c r="AC86" s="197">
        <v>1.21</v>
      </c>
      <c r="AD86" s="197">
        <v>6.82</v>
      </c>
      <c r="AE86" s="197">
        <v>0</v>
      </c>
      <c r="AF86" s="197">
        <v>0</v>
      </c>
      <c r="AG86" s="197">
        <v>42.59</v>
      </c>
      <c r="AH86" s="197">
        <v>0</v>
      </c>
      <c r="AI86" s="197">
        <v>10.45</v>
      </c>
      <c r="AJ86" s="197">
        <v>0</v>
      </c>
      <c r="AK86" s="197">
        <v>2.6</v>
      </c>
      <c r="AL86" s="197">
        <v>0</v>
      </c>
      <c r="AM86" s="197">
        <v>0</v>
      </c>
      <c r="AN86" s="197">
        <v>0</v>
      </c>
      <c r="AO86" s="197">
        <v>150.75</v>
      </c>
      <c r="AP86" s="197">
        <v>0</v>
      </c>
      <c r="AQ86" s="197">
        <v>0</v>
      </c>
      <c r="AR86" s="197">
        <v>0</v>
      </c>
      <c r="AS86" s="197">
        <v>0</v>
      </c>
      <c r="AT86" s="197">
        <v>1.1100000000000001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10</v>
      </c>
      <c r="D87" s="197">
        <v>0</v>
      </c>
      <c r="E87" s="197">
        <v>0</v>
      </c>
      <c r="F87" s="197">
        <v>5.52</v>
      </c>
      <c r="G87" s="197">
        <v>11.31</v>
      </c>
      <c r="H87" s="197">
        <v>0</v>
      </c>
      <c r="I87" s="197">
        <v>6.96</v>
      </c>
      <c r="J87" s="197">
        <v>13.64</v>
      </c>
      <c r="K87" s="197">
        <v>2.73</v>
      </c>
      <c r="L87" s="197">
        <v>34.39</v>
      </c>
      <c r="M87" s="197">
        <v>0</v>
      </c>
      <c r="N87" s="197">
        <v>0.48</v>
      </c>
      <c r="O87" s="197">
        <v>1.67</v>
      </c>
      <c r="P87" s="197">
        <v>1.7</v>
      </c>
      <c r="Q87" s="197">
        <v>1.63</v>
      </c>
      <c r="R87" s="197">
        <v>0.36</v>
      </c>
      <c r="S87" s="197">
        <v>4.83</v>
      </c>
      <c r="T87" s="197">
        <v>0</v>
      </c>
      <c r="U87" s="197">
        <v>9.7100000000000009</v>
      </c>
      <c r="V87" s="197">
        <v>0.18</v>
      </c>
      <c r="W87" s="197">
        <v>0.38</v>
      </c>
      <c r="X87" s="197">
        <v>0.83</v>
      </c>
      <c r="Y87" s="197">
        <v>0</v>
      </c>
      <c r="Z87" s="197">
        <v>2.2400000000000002</v>
      </c>
      <c r="AA87" s="197">
        <v>0.65</v>
      </c>
      <c r="AB87" s="197">
        <v>0</v>
      </c>
      <c r="AC87" s="197">
        <v>1.21</v>
      </c>
      <c r="AD87" s="197">
        <v>6.82</v>
      </c>
      <c r="AE87" s="197">
        <v>0</v>
      </c>
      <c r="AF87" s="197">
        <v>0</v>
      </c>
      <c r="AG87" s="197">
        <v>42.59</v>
      </c>
      <c r="AH87" s="197">
        <v>0</v>
      </c>
      <c r="AI87" s="197">
        <v>10.45</v>
      </c>
      <c r="AJ87" s="197">
        <v>0</v>
      </c>
      <c r="AK87" s="197">
        <v>9.01</v>
      </c>
      <c r="AL87" s="197">
        <v>0</v>
      </c>
      <c r="AM87" s="197">
        <v>0</v>
      </c>
      <c r="AN87" s="197">
        <v>0</v>
      </c>
      <c r="AO87" s="197">
        <v>150.75</v>
      </c>
      <c r="AP87" s="197">
        <v>0</v>
      </c>
      <c r="AQ87" s="197">
        <v>0</v>
      </c>
      <c r="AR87" s="197">
        <v>0</v>
      </c>
      <c r="AS87" s="197">
        <v>0</v>
      </c>
      <c r="AT87" s="197">
        <v>1.1100000000000001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10</v>
      </c>
      <c r="D88" s="197">
        <v>0</v>
      </c>
      <c r="E88" s="197">
        <v>0</v>
      </c>
      <c r="F88" s="197">
        <v>5.52</v>
      </c>
      <c r="G88" s="197">
        <v>11.31</v>
      </c>
      <c r="H88" s="197">
        <v>0</v>
      </c>
      <c r="I88" s="197">
        <v>6.96</v>
      </c>
      <c r="J88" s="197">
        <v>13.64</v>
      </c>
      <c r="K88" s="197">
        <v>2.73</v>
      </c>
      <c r="L88" s="197">
        <v>34.39</v>
      </c>
      <c r="M88" s="197">
        <v>0</v>
      </c>
      <c r="N88" s="197">
        <v>0.48</v>
      </c>
      <c r="O88" s="197">
        <v>1.67</v>
      </c>
      <c r="P88" s="197">
        <v>1.7</v>
      </c>
      <c r="Q88" s="197">
        <v>1.63</v>
      </c>
      <c r="R88" s="197">
        <v>0.36</v>
      </c>
      <c r="S88" s="197">
        <v>4.83</v>
      </c>
      <c r="T88" s="197">
        <v>0</v>
      </c>
      <c r="U88" s="197">
        <v>9.7100000000000009</v>
      </c>
      <c r="V88" s="197">
        <v>0.18</v>
      </c>
      <c r="W88" s="197">
        <v>0.38</v>
      </c>
      <c r="X88" s="197">
        <v>0.83</v>
      </c>
      <c r="Y88" s="197">
        <v>0</v>
      </c>
      <c r="Z88" s="197">
        <v>2.2400000000000002</v>
      </c>
      <c r="AA88" s="197">
        <v>0.65</v>
      </c>
      <c r="AB88" s="197">
        <v>0</v>
      </c>
      <c r="AC88" s="197">
        <v>1.21</v>
      </c>
      <c r="AD88" s="197">
        <v>6.82</v>
      </c>
      <c r="AE88" s="197">
        <v>0</v>
      </c>
      <c r="AF88" s="197">
        <v>0</v>
      </c>
      <c r="AG88" s="197">
        <v>42.59</v>
      </c>
      <c r="AH88" s="197">
        <v>0</v>
      </c>
      <c r="AI88" s="197">
        <v>10.45</v>
      </c>
      <c r="AJ88" s="197">
        <v>0</v>
      </c>
      <c r="AK88" s="197">
        <v>9.01</v>
      </c>
      <c r="AL88" s="197">
        <v>0</v>
      </c>
      <c r="AM88" s="197">
        <v>0</v>
      </c>
      <c r="AN88" s="197">
        <v>0</v>
      </c>
      <c r="AO88" s="197">
        <v>150.75</v>
      </c>
      <c r="AP88" s="197">
        <v>0</v>
      </c>
      <c r="AQ88" s="197">
        <v>0</v>
      </c>
      <c r="AR88" s="197">
        <v>0</v>
      </c>
      <c r="AS88" s="197">
        <v>0</v>
      </c>
      <c r="AT88" s="197">
        <v>1.1100000000000001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10</v>
      </c>
      <c r="D89" s="197">
        <v>0</v>
      </c>
      <c r="E89" s="197">
        <v>0</v>
      </c>
      <c r="F89" s="197">
        <v>5.52</v>
      </c>
      <c r="G89" s="197">
        <v>11.31</v>
      </c>
      <c r="H89" s="197">
        <v>0</v>
      </c>
      <c r="I89" s="197">
        <v>6.96</v>
      </c>
      <c r="J89" s="197">
        <v>13.64</v>
      </c>
      <c r="K89" s="197">
        <v>28.81</v>
      </c>
      <c r="L89" s="197">
        <v>34.39</v>
      </c>
      <c r="M89" s="197">
        <v>0</v>
      </c>
      <c r="N89" s="197">
        <v>0.48</v>
      </c>
      <c r="O89" s="197">
        <v>1.67</v>
      </c>
      <c r="P89" s="197">
        <v>1.7</v>
      </c>
      <c r="Q89" s="197">
        <v>1.63</v>
      </c>
      <c r="R89" s="197">
        <v>5.43</v>
      </c>
      <c r="S89" s="197">
        <v>4.83</v>
      </c>
      <c r="T89" s="197">
        <v>0</v>
      </c>
      <c r="U89" s="197">
        <v>9.7100000000000009</v>
      </c>
      <c r="V89" s="197">
        <v>0.18</v>
      </c>
      <c r="W89" s="197">
        <v>0.38</v>
      </c>
      <c r="X89" s="197">
        <v>0.83</v>
      </c>
      <c r="Y89" s="197">
        <v>0</v>
      </c>
      <c r="Z89" s="197">
        <v>2.2400000000000002</v>
      </c>
      <c r="AA89" s="197">
        <v>0.65</v>
      </c>
      <c r="AB89" s="197">
        <v>0</v>
      </c>
      <c r="AC89" s="197">
        <v>1.21</v>
      </c>
      <c r="AD89" s="197">
        <v>6.82</v>
      </c>
      <c r="AE89" s="197">
        <v>0</v>
      </c>
      <c r="AF89" s="197">
        <v>0</v>
      </c>
      <c r="AG89" s="197">
        <v>42.59</v>
      </c>
      <c r="AH89" s="197">
        <v>0</v>
      </c>
      <c r="AI89" s="197">
        <v>10.45</v>
      </c>
      <c r="AJ89" s="197">
        <v>0</v>
      </c>
      <c r="AK89" s="197">
        <v>9.01</v>
      </c>
      <c r="AL89" s="197">
        <v>0</v>
      </c>
      <c r="AM89" s="197">
        <v>0</v>
      </c>
      <c r="AN89" s="197">
        <v>0</v>
      </c>
      <c r="AO89" s="197">
        <v>150.75</v>
      </c>
      <c r="AP89" s="197">
        <v>0</v>
      </c>
      <c r="AQ89" s="197">
        <v>0</v>
      </c>
      <c r="AR89" s="197">
        <v>0</v>
      </c>
      <c r="AS89" s="197">
        <v>0</v>
      </c>
      <c r="AT89" s="197">
        <v>1.1100000000000001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10</v>
      </c>
      <c r="D90" s="197">
        <v>0</v>
      </c>
      <c r="E90" s="197">
        <v>0</v>
      </c>
      <c r="F90" s="197">
        <v>5.52</v>
      </c>
      <c r="G90" s="197">
        <v>11.31</v>
      </c>
      <c r="H90" s="197">
        <v>0</v>
      </c>
      <c r="I90" s="197">
        <v>6.96</v>
      </c>
      <c r="J90" s="197">
        <v>13.64</v>
      </c>
      <c r="K90" s="197">
        <v>28.91</v>
      </c>
      <c r="L90" s="197">
        <v>34.39</v>
      </c>
      <c r="M90" s="197">
        <v>0</v>
      </c>
      <c r="N90" s="197">
        <v>0.48</v>
      </c>
      <c r="O90" s="197">
        <v>1.67</v>
      </c>
      <c r="P90" s="197">
        <v>1.7</v>
      </c>
      <c r="Q90" s="197">
        <v>1.63</v>
      </c>
      <c r="R90" s="197">
        <v>5.94</v>
      </c>
      <c r="S90" s="197">
        <v>4.83</v>
      </c>
      <c r="T90" s="197">
        <v>0</v>
      </c>
      <c r="U90" s="197">
        <v>9.7100000000000009</v>
      </c>
      <c r="V90" s="197">
        <v>0.18</v>
      </c>
      <c r="W90" s="197">
        <v>0.38</v>
      </c>
      <c r="X90" s="197">
        <v>0.83</v>
      </c>
      <c r="Y90" s="197">
        <v>0</v>
      </c>
      <c r="Z90" s="197">
        <v>2.2400000000000002</v>
      </c>
      <c r="AA90" s="197">
        <v>0.65</v>
      </c>
      <c r="AB90" s="197">
        <v>0</v>
      </c>
      <c r="AC90" s="197">
        <v>1.21</v>
      </c>
      <c r="AD90" s="197">
        <v>6.82</v>
      </c>
      <c r="AE90" s="197">
        <v>0</v>
      </c>
      <c r="AF90" s="197">
        <v>0</v>
      </c>
      <c r="AG90" s="197">
        <v>42.59</v>
      </c>
      <c r="AH90" s="197">
        <v>0</v>
      </c>
      <c r="AI90" s="197">
        <v>10.45</v>
      </c>
      <c r="AJ90" s="197">
        <v>0</v>
      </c>
      <c r="AK90" s="197">
        <v>9.01</v>
      </c>
      <c r="AL90" s="197">
        <v>0</v>
      </c>
      <c r="AM90" s="197">
        <v>0</v>
      </c>
      <c r="AN90" s="197">
        <v>0</v>
      </c>
      <c r="AO90" s="197">
        <v>150.75</v>
      </c>
      <c r="AP90" s="197">
        <v>0</v>
      </c>
      <c r="AQ90" s="197">
        <v>0</v>
      </c>
      <c r="AR90" s="197">
        <v>0</v>
      </c>
      <c r="AS90" s="197">
        <v>0</v>
      </c>
      <c r="AT90" s="197">
        <v>1.1100000000000001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10.130000000000001</v>
      </c>
      <c r="D91" s="197">
        <v>0</v>
      </c>
      <c r="E91" s="197">
        <v>0</v>
      </c>
      <c r="F91" s="197">
        <v>5.52</v>
      </c>
      <c r="G91" s="197">
        <v>11.31</v>
      </c>
      <c r="H91" s="197">
        <v>0</v>
      </c>
      <c r="I91" s="197">
        <v>6.96</v>
      </c>
      <c r="J91" s="197">
        <v>13.64</v>
      </c>
      <c r="K91" s="197">
        <v>24.07</v>
      </c>
      <c r="L91" s="197">
        <v>2.17</v>
      </c>
      <c r="M91" s="197">
        <v>0</v>
      </c>
      <c r="N91" s="197">
        <v>0.48</v>
      </c>
      <c r="O91" s="197">
        <v>1.67</v>
      </c>
      <c r="P91" s="197">
        <v>1.7</v>
      </c>
      <c r="Q91" s="197">
        <v>1.63</v>
      </c>
      <c r="R91" s="197">
        <v>5.94</v>
      </c>
      <c r="S91" s="197">
        <v>4.83</v>
      </c>
      <c r="T91" s="197">
        <v>0</v>
      </c>
      <c r="U91" s="197">
        <v>9.7100000000000009</v>
      </c>
      <c r="V91" s="197">
        <v>0.18</v>
      </c>
      <c r="W91" s="197">
        <v>0.38</v>
      </c>
      <c r="X91" s="197">
        <v>0.83</v>
      </c>
      <c r="Y91" s="197">
        <v>0</v>
      </c>
      <c r="Z91" s="197">
        <v>2.2400000000000002</v>
      </c>
      <c r="AA91" s="197">
        <v>0.65</v>
      </c>
      <c r="AB91" s="197">
        <v>0</v>
      </c>
      <c r="AC91" s="197">
        <v>1.21</v>
      </c>
      <c r="AD91" s="197">
        <v>6.82</v>
      </c>
      <c r="AE91" s="197">
        <v>0</v>
      </c>
      <c r="AF91" s="197">
        <v>0</v>
      </c>
      <c r="AG91" s="197">
        <v>42.59</v>
      </c>
      <c r="AH91" s="197">
        <v>0</v>
      </c>
      <c r="AI91" s="197">
        <v>10.45</v>
      </c>
      <c r="AJ91" s="197">
        <v>0</v>
      </c>
      <c r="AK91" s="197">
        <v>9.01</v>
      </c>
      <c r="AL91" s="197">
        <v>0</v>
      </c>
      <c r="AM91" s="197">
        <v>0</v>
      </c>
      <c r="AN91" s="197">
        <v>0</v>
      </c>
      <c r="AO91" s="197">
        <v>150.75</v>
      </c>
      <c r="AP91" s="197">
        <v>0</v>
      </c>
      <c r="AQ91" s="197">
        <v>0</v>
      </c>
      <c r="AR91" s="197">
        <v>0</v>
      </c>
      <c r="AS91" s="197">
        <v>0</v>
      </c>
      <c r="AT91" s="197">
        <v>1.1100000000000001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10.130000000000001</v>
      </c>
      <c r="D92" s="197">
        <v>0</v>
      </c>
      <c r="E92" s="197">
        <v>0</v>
      </c>
      <c r="F92" s="197">
        <v>5.52</v>
      </c>
      <c r="G92" s="197">
        <v>11.31</v>
      </c>
      <c r="H92" s="197">
        <v>0</v>
      </c>
      <c r="I92" s="197">
        <v>6.96</v>
      </c>
      <c r="J92" s="197">
        <v>13.64</v>
      </c>
      <c r="K92" s="197">
        <v>2.73</v>
      </c>
      <c r="L92" s="197">
        <v>2.17</v>
      </c>
      <c r="M92" s="197">
        <v>0</v>
      </c>
      <c r="N92" s="197">
        <v>0.48</v>
      </c>
      <c r="O92" s="197">
        <v>1.67</v>
      </c>
      <c r="P92" s="197">
        <v>1.7</v>
      </c>
      <c r="Q92" s="197">
        <v>1.63</v>
      </c>
      <c r="R92" s="197">
        <v>5.94</v>
      </c>
      <c r="S92" s="197">
        <v>4.83</v>
      </c>
      <c r="T92" s="197">
        <v>0</v>
      </c>
      <c r="U92" s="197">
        <v>9.7100000000000009</v>
      </c>
      <c r="V92" s="197">
        <v>0.18</v>
      </c>
      <c r="W92" s="197">
        <v>0.38</v>
      </c>
      <c r="X92" s="197">
        <v>0.83</v>
      </c>
      <c r="Y92" s="197">
        <v>0</v>
      </c>
      <c r="Z92" s="197">
        <v>2.2400000000000002</v>
      </c>
      <c r="AA92" s="197">
        <v>0.65</v>
      </c>
      <c r="AB92" s="197">
        <v>0</v>
      </c>
      <c r="AC92" s="197">
        <v>0.97</v>
      </c>
      <c r="AD92" s="197">
        <v>6.82</v>
      </c>
      <c r="AE92" s="197">
        <v>0</v>
      </c>
      <c r="AF92" s="197">
        <v>0</v>
      </c>
      <c r="AG92" s="197">
        <v>42.59</v>
      </c>
      <c r="AH92" s="197">
        <v>0</v>
      </c>
      <c r="AI92" s="197">
        <v>10.45</v>
      </c>
      <c r="AJ92" s="197">
        <v>0</v>
      </c>
      <c r="AK92" s="197">
        <v>9.01</v>
      </c>
      <c r="AL92" s="197">
        <v>0</v>
      </c>
      <c r="AM92" s="197">
        <v>0</v>
      </c>
      <c r="AN92" s="197">
        <v>0</v>
      </c>
      <c r="AO92" s="197">
        <v>150.75</v>
      </c>
      <c r="AP92" s="197">
        <v>0</v>
      </c>
      <c r="AQ92" s="197">
        <v>0</v>
      </c>
      <c r="AR92" s="197">
        <v>0</v>
      </c>
      <c r="AS92" s="197">
        <v>0</v>
      </c>
      <c r="AT92" s="197">
        <v>1.1100000000000001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10.130000000000001</v>
      </c>
      <c r="D93" s="197">
        <v>0</v>
      </c>
      <c r="E93" s="197">
        <v>0</v>
      </c>
      <c r="F93" s="197">
        <v>5.52</v>
      </c>
      <c r="G93" s="197">
        <v>11.31</v>
      </c>
      <c r="H93" s="197">
        <v>0</v>
      </c>
      <c r="I93" s="197">
        <v>6.96</v>
      </c>
      <c r="J93" s="197">
        <v>13.64</v>
      </c>
      <c r="K93" s="197">
        <v>2.72</v>
      </c>
      <c r="L93" s="197">
        <v>2.17</v>
      </c>
      <c r="M93" s="197">
        <v>0</v>
      </c>
      <c r="N93" s="197">
        <v>0.48</v>
      </c>
      <c r="O93" s="197">
        <v>1.67</v>
      </c>
      <c r="P93" s="197">
        <v>1.7</v>
      </c>
      <c r="Q93" s="197">
        <v>1.63</v>
      </c>
      <c r="R93" s="197">
        <v>0.36</v>
      </c>
      <c r="S93" s="197">
        <v>4.83</v>
      </c>
      <c r="T93" s="197">
        <v>0</v>
      </c>
      <c r="U93" s="197">
        <v>9.7100000000000009</v>
      </c>
      <c r="V93" s="197">
        <v>0</v>
      </c>
      <c r="W93" s="197">
        <v>0.38</v>
      </c>
      <c r="X93" s="197">
        <v>0.83</v>
      </c>
      <c r="Y93" s="197">
        <v>0</v>
      </c>
      <c r="Z93" s="197">
        <v>2.2400000000000002</v>
      </c>
      <c r="AA93" s="197">
        <v>0.65</v>
      </c>
      <c r="AB93" s="197">
        <v>0</v>
      </c>
      <c r="AC93" s="197">
        <v>0.97</v>
      </c>
      <c r="AD93" s="197">
        <v>6.82</v>
      </c>
      <c r="AE93" s="197">
        <v>0</v>
      </c>
      <c r="AF93" s="197">
        <v>0</v>
      </c>
      <c r="AG93" s="197">
        <v>42.59</v>
      </c>
      <c r="AH93" s="197">
        <v>0</v>
      </c>
      <c r="AI93" s="197">
        <v>10.45</v>
      </c>
      <c r="AJ93" s="197">
        <v>0</v>
      </c>
      <c r="AK93" s="197">
        <v>9.01</v>
      </c>
      <c r="AL93" s="197">
        <v>0</v>
      </c>
      <c r="AM93" s="197">
        <v>0</v>
      </c>
      <c r="AN93" s="197">
        <v>0</v>
      </c>
      <c r="AO93" s="197">
        <v>150.75</v>
      </c>
      <c r="AP93" s="197">
        <v>0</v>
      </c>
      <c r="AQ93" s="197">
        <v>0</v>
      </c>
      <c r="AR93" s="197">
        <v>0</v>
      </c>
      <c r="AS93" s="197">
        <v>0</v>
      </c>
      <c r="AT93" s="197">
        <v>1.1100000000000001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10.130000000000001</v>
      </c>
      <c r="D94" s="197">
        <v>0</v>
      </c>
      <c r="E94" s="197">
        <v>0</v>
      </c>
      <c r="F94" s="197">
        <v>5.52</v>
      </c>
      <c r="G94" s="197">
        <v>11.31</v>
      </c>
      <c r="H94" s="197">
        <v>0</v>
      </c>
      <c r="I94" s="197">
        <v>6.96</v>
      </c>
      <c r="J94" s="197">
        <v>13.64</v>
      </c>
      <c r="K94" s="197">
        <v>2.72</v>
      </c>
      <c r="L94" s="197">
        <v>2.17</v>
      </c>
      <c r="M94" s="197">
        <v>0</v>
      </c>
      <c r="N94" s="197">
        <v>0.48</v>
      </c>
      <c r="O94" s="197">
        <v>1.67</v>
      </c>
      <c r="P94" s="197">
        <v>1.7</v>
      </c>
      <c r="Q94" s="197">
        <v>1.63</v>
      </c>
      <c r="R94" s="197">
        <v>0.36</v>
      </c>
      <c r="S94" s="197">
        <v>4.83</v>
      </c>
      <c r="T94" s="197">
        <v>0</v>
      </c>
      <c r="U94" s="197">
        <v>9.7100000000000009</v>
      </c>
      <c r="V94" s="197">
        <v>0</v>
      </c>
      <c r="W94" s="197">
        <v>0.38</v>
      </c>
      <c r="X94" s="197">
        <v>0.83</v>
      </c>
      <c r="Y94" s="197">
        <v>0</v>
      </c>
      <c r="Z94" s="197">
        <v>2.2400000000000002</v>
      </c>
      <c r="AA94" s="197">
        <v>0.65</v>
      </c>
      <c r="AB94" s="197">
        <v>0</v>
      </c>
      <c r="AC94" s="197">
        <v>0.97</v>
      </c>
      <c r="AD94" s="197">
        <v>6.82</v>
      </c>
      <c r="AE94" s="197">
        <v>0</v>
      </c>
      <c r="AF94" s="197">
        <v>0</v>
      </c>
      <c r="AG94" s="197">
        <v>42.59</v>
      </c>
      <c r="AH94" s="197">
        <v>0</v>
      </c>
      <c r="AI94" s="197">
        <v>10.45</v>
      </c>
      <c r="AJ94" s="197">
        <v>0</v>
      </c>
      <c r="AK94" s="197">
        <v>9.01</v>
      </c>
      <c r="AL94" s="197">
        <v>0</v>
      </c>
      <c r="AM94" s="197">
        <v>0</v>
      </c>
      <c r="AN94" s="197">
        <v>0</v>
      </c>
      <c r="AO94" s="197">
        <v>150.75</v>
      </c>
      <c r="AP94" s="197">
        <v>0</v>
      </c>
      <c r="AQ94" s="197">
        <v>0</v>
      </c>
      <c r="AR94" s="197">
        <v>0</v>
      </c>
      <c r="AS94" s="197">
        <v>0</v>
      </c>
      <c r="AT94" s="197">
        <v>1.1100000000000001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10.130000000000001</v>
      </c>
      <c r="D95" s="197">
        <v>0</v>
      </c>
      <c r="E95" s="197">
        <v>0</v>
      </c>
      <c r="F95" s="197">
        <v>5.52</v>
      </c>
      <c r="G95" s="197">
        <v>11.31</v>
      </c>
      <c r="H95" s="197">
        <v>0</v>
      </c>
      <c r="I95" s="197">
        <v>6.96</v>
      </c>
      <c r="J95" s="197">
        <v>13.64</v>
      </c>
      <c r="K95" s="197">
        <v>2.72</v>
      </c>
      <c r="L95" s="197">
        <v>2.17</v>
      </c>
      <c r="M95" s="197">
        <v>0</v>
      </c>
      <c r="N95" s="197">
        <v>0.48</v>
      </c>
      <c r="O95" s="197">
        <v>1.67</v>
      </c>
      <c r="P95" s="197">
        <v>1.7</v>
      </c>
      <c r="Q95" s="197">
        <v>1.63</v>
      </c>
      <c r="R95" s="197">
        <v>0.36</v>
      </c>
      <c r="S95" s="197">
        <v>4.83</v>
      </c>
      <c r="T95" s="197">
        <v>0</v>
      </c>
      <c r="U95" s="197">
        <v>9.7100000000000009</v>
      </c>
      <c r="V95" s="197">
        <v>0</v>
      </c>
      <c r="W95" s="197">
        <v>0.38</v>
      </c>
      <c r="X95" s="197">
        <v>0.83</v>
      </c>
      <c r="Y95" s="197">
        <v>0</v>
      </c>
      <c r="Z95" s="197">
        <v>2.2400000000000002</v>
      </c>
      <c r="AA95" s="197">
        <v>0.65</v>
      </c>
      <c r="AB95" s="197">
        <v>0</v>
      </c>
      <c r="AC95" s="197">
        <v>0.97</v>
      </c>
      <c r="AD95" s="197">
        <v>6.82</v>
      </c>
      <c r="AE95" s="197">
        <v>0</v>
      </c>
      <c r="AF95" s="197">
        <v>0</v>
      </c>
      <c r="AG95" s="197">
        <v>42.59</v>
      </c>
      <c r="AH95" s="197">
        <v>0</v>
      </c>
      <c r="AI95" s="197">
        <v>10.45</v>
      </c>
      <c r="AJ95" s="197">
        <v>0</v>
      </c>
      <c r="AK95" s="197">
        <v>9.01</v>
      </c>
      <c r="AL95" s="197">
        <v>0</v>
      </c>
      <c r="AM95" s="197">
        <v>0</v>
      </c>
      <c r="AN95" s="197">
        <v>0</v>
      </c>
      <c r="AO95" s="197">
        <v>150.75</v>
      </c>
      <c r="AP95" s="197">
        <v>0</v>
      </c>
      <c r="AQ95" s="197">
        <v>0</v>
      </c>
      <c r="AR95" s="197">
        <v>0</v>
      </c>
      <c r="AS95" s="197">
        <v>0</v>
      </c>
      <c r="AT95" s="197">
        <v>1.1100000000000001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10.130000000000001</v>
      </c>
      <c r="D96" s="197">
        <v>0</v>
      </c>
      <c r="E96" s="197">
        <v>0</v>
      </c>
      <c r="F96" s="197">
        <v>5.52</v>
      </c>
      <c r="G96" s="197">
        <v>11.31</v>
      </c>
      <c r="H96" s="197">
        <v>0</v>
      </c>
      <c r="I96" s="197">
        <v>6.96</v>
      </c>
      <c r="J96" s="197">
        <v>13.64</v>
      </c>
      <c r="K96" s="197">
        <v>2.72</v>
      </c>
      <c r="L96" s="197">
        <v>2.17</v>
      </c>
      <c r="M96" s="197">
        <v>0</v>
      </c>
      <c r="N96" s="197">
        <v>0.48</v>
      </c>
      <c r="O96" s="197">
        <v>1.67</v>
      </c>
      <c r="P96" s="197">
        <v>1.7</v>
      </c>
      <c r="Q96" s="197">
        <v>1.63</v>
      </c>
      <c r="R96" s="197">
        <v>0.36</v>
      </c>
      <c r="S96" s="197">
        <v>4.83</v>
      </c>
      <c r="T96" s="197">
        <v>0</v>
      </c>
      <c r="U96" s="197">
        <v>9.7100000000000009</v>
      </c>
      <c r="V96" s="197">
        <v>0</v>
      </c>
      <c r="W96" s="197">
        <v>0.38</v>
      </c>
      <c r="X96" s="197">
        <v>0.83</v>
      </c>
      <c r="Y96" s="197">
        <v>0</v>
      </c>
      <c r="Z96" s="197">
        <v>2.2400000000000002</v>
      </c>
      <c r="AA96" s="197">
        <v>0.65</v>
      </c>
      <c r="AB96" s="197">
        <v>0</v>
      </c>
      <c r="AC96" s="197">
        <v>0.97</v>
      </c>
      <c r="AD96" s="197">
        <v>6.82</v>
      </c>
      <c r="AE96" s="197">
        <v>0</v>
      </c>
      <c r="AF96" s="197">
        <v>0</v>
      </c>
      <c r="AG96" s="197">
        <v>42.59</v>
      </c>
      <c r="AH96" s="197">
        <v>0</v>
      </c>
      <c r="AI96" s="197">
        <v>10.45</v>
      </c>
      <c r="AJ96" s="197">
        <v>0</v>
      </c>
      <c r="AK96" s="197">
        <v>9.01</v>
      </c>
      <c r="AL96" s="197">
        <v>0</v>
      </c>
      <c r="AM96" s="197">
        <v>0</v>
      </c>
      <c r="AN96" s="197">
        <v>0</v>
      </c>
      <c r="AO96" s="197">
        <v>150.75</v>
      </c>
      <c r="AP96" s="197">
        <v>0</v>
      </c>
      <c r="AQ96" s="197">
        <v>0</v>
      </c>
      <c r="AR96" s="197">
        <v>0</v>
      </c>
      <c r="AS96" s="197">
        <v>0</v>
      </c>
      <c r="AT96" s="197">
        <v>1.1100000000000001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10.130000000000001</v>
      </c>
      <c r="D97" s="197">
        <v>0</v>
      </c>
      <c r="E97" s="197">
        <v>0</v>
      </c>
      <c r="F97" s="197">
        <v>5.52</v>
      </c>
      <c r="G97" s="197">
        <v>11.31</v>
      </c>
      <c r="H97" s="197">
        <v>0</v>
      </c>
      <c r="I97" s="197">
        <v>6.96</v>
      </c>
      <c r="J97" s="197">
        <v>13.64</v>
      </c>
      <c r="K97" s="197">
        <v>2.72</v>
      </c>
      <c r="L97" s="197">
        <v>2.17</v>
      </c>
      <c r="M97" s="197">
        <v>0</v>
      </c>
      <c r="N97" s="197">
        <v>0.48</v>
      </c>
      <c r="O97" s="197">
        <v>1.67</v>
      </c>
      <c r="P97" s="197">
        <v>1.7</v>
      </c>
      <c r="Q97" s="197">
        <v>0.09</v>
      </c>
      <c r="R97" s="197">
        <v>0.36</v>
      </c>
      <c r="S97" s="197">
        <v>0.22</v>
      </c>
      <c r="T97" s="197">
        <v>0</v>
      </c>
      <c r="U97" s="197">
        <v>9.7100000000000009</v>
      </c>
      <c r="V97" s="197">
        <v>0</v>
      </c>
      <c r="W97" s="197">
        <v>0.38</v>
      </c>
      <c r="X97" s="197">
        <v>0.83</v>
      </c>
      <c r="Y97" s="197">
        <v>0</v>
      </c>
      <c r="Z97" s="197">
        <v>2.2400000000000002</v>
      </c>
      <c r="AA97" s="197">
        <v>0.65</v>
      </c>
      <c r="AB97" s="197">
        <v>0</v>
      </c>
      <c r="AC97" s="197">
        <v>0.97</v>
      </c>
      <c r="AD97" s="197">
        <v>6.82</v>
      </c>
      <c r="AE97" s="197">
        <v>0</v>
      </c>
      <c r="AF97" s="197">
        <v>0</v>
      </c>
      <c r="AG97" s="197">
        <v>42.59</v>
      </c>
      <c r="AH97" s="197">
        <v>0</v>
      </c>
      <c r="AI97" s="197">
        <v>10.45</v>
      </c>
      <c r="AJ97" s="197">
        <v>0</v>
      </c>
      <c r="AK97" s="197">
        <v>2.6</v>
      </c>
      <c r="AL97" s="197">
        <v>0</v>
      </c>
      <c r="AM97" s="197">
        <v>0</v>
      </c>
      <c r="AN97" s="197">
        <v>0</v>
      </c>
      <c r="AO97" s="197">
        <v>150.75</v>
      </c>
      <c r="AP97" s="197">
        <v>0</v>
      </c>
      <c r="AQ97" s="197">
        <v>0</v>
      </c>
      <c r="AR97" s="197">
        <v>0</v>
      </c>
      <c r="AS97" s="197">
        <v>0</v>
      </c>
      <c r="AT97" s="197">
        <v>1.1100000000000001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10.130000000000001</v>
      </c>
      <c r="D98" s="197">
        <v>0</v>
      </c>
      <c r="E98" s="197">
        <v>0</v>
      </c>
      <c r="F98" s="197">
        <v>5.52</v>
      </c>
      <c r="G98" s="197">
        <v>11.31</v>
      </c>
      <c r="H98" s="197">
        <v>0</v>
      </c>
      <c r="I98" s="197">
        <v>6.96</v>
      </c>
      <c r="J98" s="197">
        <v>13.64</v>
      </c>
      <c r="K98" s="197">
        <v>2.72</v>
      </c>
      <c r="L98" s="197">
        <v>2.17</v>
      </c>
      <c r="M98" s="197">
        <v>0</v>
      </c>
      <c r="N98" s="197">
        <v>0.48</v>
      </c>
      <c r="O98" s="197">
        <v>1.67</v>
      </c>
      <c r="P98" s="197">
        <v>1.7</v>
      </c>
      <c r="Q98" s="197">
        <v>0.08</v>
      </c>
      <c r="R98" s="197">
        <v>0.36</v>
      </c>
      <c r="S98" s="197">
        <v>0.22</v>
      </c>
      <c r="T98" s="197">
        <v>0</v>
      </c>
      <c r="U98" s="197">
        <v>9.7100000000000009</v>
      </c>
      <c r="V98" s="197">
        <v>0</v>
      </c>
      <c r="W98" s="197">
        <v>0.38</v>
      </c>
      <c r="X98" s="197">
        <v>0.83</v>
      </c>
      <c r="Y98" s="197">
        <v>0</v>
      </c>
      <c r="Z98" s="197">
        <v>2.2400000000000002</v>
      </c>
      <c r="AA98" s="197">
        <v>0.65</v>
      </c>
      <c r="AB98" s="197">
        <v>0</v>
      </c>
      <c r="AC98" s="197">
        <v>0.97</v>
      </c>
      <c r="AD98" s="197">
        <v>6.82</v>
      </c>
      <c r="AE98" s="197">
        <v>0</v>
      </c>
      <c r="AF98" s="197">
        <v>0</v>
      </c>
      <c r="AG98" s="197">
        <v>42.59</v>
      </c>
      <c r="AH98" s="197">
        <v>0</v>
      </c>
      <c r="AI98" s="197">
        <v>10.45</v>
      </c>
      <c r="AJ98" s="197">
        <v>0</v>
      </c>
      <c r="AK98" s="197">
        <v>2.6</v>
      </c>
      <c r="AL98" s="197">
        <v>0</v>
      </c>
      <c r="AM98" s="197">
        <v>0</v>
      </c>
      <c r="AN98" s="197">
        <v>0</v>
      </c>
      <c r="AO98" s="197">
        <v>150.75</v>
      </c>
      <c r="AP98" s="197">
        <v>0</v>
      </c>
      <c r="AQ98" s="197">
        <v>0</v>
      </c>
      <c r="AR98" s="197">
        <v>0</v>
      </c>
      <c r="AS98" s="197">
        <v>0</v>
      </c>
      <c r="AT98" s="197">
        <v>1.1100000000000001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0.24503250000000004</v>
      </c>
      <c r="D99">
        <f t="shared" si="0"/>
        <v>0</v>
      </c>
      <c r="E99">
        <f t="shared" si="0"/>
        <v>0</v>
      </c>
      <c r="F99">
        <f t="shared" si="0"/>
        <v>0.19781499999999991</v>
      </c>
      <c r="G99">
        <f t="shared" si="0"/>
        <v>0.18225249999999962</v>
      </c>
      <c r="H99">
        <f t="shared" si="0"/>
        <v>0</v>
      </c>
      <c r="I99">
        <f t="shared" si="0"/>
        <v>0.23253999999999969</v>
      </c>
      <c r="J99">
        <f t="shared" si="0"/>
        <v>0.24633500000000005</v>
      </c>
      <c r="K99">
        <f t="shared" si="0"/>
        <v>0.46490000000000037</v>
      </c>
      <c r="L99">
        <f t="shared" si="0"/>
        <v>0.57333499999999993</v>
      </c>
      <c r="M99">
        <f t="shared" si="0"/>
        <v>0</v>
      </c>
      <c r="N99">
        <f t="shared" si="0"/>
        <v>1.1519999999999983E-2</v>
      </c>
      <c r="O99">
        <f t="shared" si="0"/>
        <v>4.0079999999999963E-2</v>
      </c>
      <c r="P99">
        <f t="shared" si="0"/>
        <v>4.0284999999999987E-2</v>
      </c>
      <c r="Q99">
        <f t="shared" si="0"/>
        <v>2.9899999999999954E-2</v>
      </c>
      <c r="R99">
        <f t="shared" si="0"/>
        <v>9.6340000000000134E-2</v>
      </c>
      <c r="S99">
        <f t="shared" si="0"/>
        <v>9.0837500000000085E-2</v>
      </c>
      <c r="T99">
        <f t="shared" si="0"/>
        <v>0</v>
      </c>
      <c r="U99">
        <f t="shared" si="0"/>
        <v>0.23213750000000039</v>
      </c>
      <c r="V99">
        <f t="shared" si="0"/>
        <v>3.0772500000000039E-2</v>
      </c>
      <c r="W99">
        <f t="shared" si="0"/>
        <v>2.3404999999999947E-2</v>
      </c>
      <c r="X99">
        <f t="shared" si="0"/>
        <v>1.9919999999999969E-2</v>
      </c>
      <c r="Y99">
        <f t="shared" si="0"/>
        <v>0</v>
      </c>
      <c r="Z99">
        <f t="shared" si="0"/>
        <v>0.14098749999999999</v>
      </c>
      <c r="AA99">
        <f t="shared" si="0"/>
        <v>4.3350000000000062E-2</v>
      </c>
      <c r="AB99">
        <f t="shared" si="0"/>
        <v>0</v>
      </c>
      <c r="AC99">
        <f t="shared" si="0"/>
        <v>2.9644999999999963E-2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1.0221600000000013</v>
      </c>
      <c r="AH99">
        <f t="shared" si="0"/>
        <v>0</v>
      </c>
      <c r="AI99">
        <f t="shared" si="0"/>
        <v>0.25080000000000041</v>
      </c>
      <c r="AJ99">
        <f t="shared" si="0"/>
        <v>0</v>
      </c>
      <c r="AK99">
        <f t="shared" si="0"/>
        <v>0.20332250000000007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4.3503749999999997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2.1389999999999992E-2</v>
      </c>
      <c r="AT99">
        <f t="shared" si="0"/>
        <v>3.2460000000000017E-2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16.059999999999999</v>
      </c>
      <c r="AH3" s="197">
        <v>0</v>
      </c>
      <c r="AI3" s="197">
        <v>3.94</v>
      </c>
      <c r="AJ3" s="197">
        <v>0</v>
      </c>
      <c r="AK3" s="197">
        <v>0.84</v>
      </c>
      <c r="AL3" s="197">
        <v>0</v>
      </c>
      <c r="AM3" s="197">
        <v>0</v>
      </c>
      <c r="AN3" s="197">
        <v>0</v>
      </c>
      <c r="AO3" s="197">
        <v>22.34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16.059999999999999</v>
      </c>
      <c r="AH4" s="197">
        <v>0</v>
      </c>
      <c r="AI4" s="197">
        <v>3.94</v>
      </c>
      <c r="AJ4" s="197">
        <v>0</v>
      </c>
      <c r="AK4" s="197">
        <v>0.84</v>
      </c>
      <c r="AL4" s="197">
        <v>0</v>
      </c>
      <c r="AM4" s="197">
        <v>0</v>
      </c>
      <c r="AN4" s="197">
        <v>0</v>
      </c>
      <c r="AO4" s="197">
        <v>22.34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16.059999999999999</v>
      </c>
      <c r="AH5" s="197">
        <v>0</v>
      </c>
      <c r="AI5" s="197">
        <v>3.94</v>
      </c>
      <c r="AJ5" s="197">
        <v>0</v>
      </c>
      <c r="AK5" s="197">
        <v>0.84</v>
      </c>
      <c r="AL5" s="197">
        <v>0</v>
      </c>
      <c r="AM5" s="197">
        <v>0</v>
      </c>
      <c r="AN5" s="197">
        <v>0</v>
      </c>
      <c r="AO5" s="197">
        <v>22.34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16.059999999999999</v>
      </c>
      <c r="AH6" s="197">
        <v>0</v>
      </c>
      <c r="AI6" s="197">
        <v>3.94</v>
      </c>
      <c r="AJ6" s="197">
        <v>0</v>
      </c>
      <c r="AK6" s="197">
        <v>0.84</v>
      </c>
      <c r="AL6" s="197">
        <v>0</v>
      </c>
      <c r="AM6" s="197">
        <v>0</v>
      </c>
      <c r="AN6" s="197">
        <v>0</v>
      </c>
      <c r="AO6" s="197">
        <v>22.34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16.059999999999999</v>
      </c>
      <c r="AH7" s="197">
        <v>0</v>
      </c>
      <c r="AI7" s="197">
        <v>3.94</v>
      </c>
      <c r="AJ7" s="197">
        <v>0</v>
      </c>
      <c r="AK7" s="197">
        <v>0.84</v>
      </c>
      <c r="AL7" s="197">
        <v>0</v>
      </c>
      <c r="AM7" s="197">
        <v>0</v>
      </c>
      <c r="AN7" s="197">
        <v>0</v>
      </c>
      <c r="AO7" s="197">
        <v>22.34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16.059999999999999</v>
      </c>
      <c r="AH8" s="197">
        <v>0</v>
      </c>
      <c r="AI8" s="197">
        <v>3.94</v>
      </c>
      <c r="AJ8" s="197">
        <v>0</v>
      </c>
      <c r="AK8" s="197">
        <v>0.84</v>
      </c>
      <c r="AL8" s="197">
        <v>0</v>
      </c>
      <c r="AM8" s="197">
        <v>0</v>
      </c>
      <c r="AN8" s="197">
        <v>0</v>
      </c>
      <c r="AO8" s="197">
        <v>22.34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16.059999999999999</v>
      </c>
      <c r="AH9" s="197">
        <v>0</v>
      </c>
      <c r="AI9" s="197">
        <v>3.94</v>
      </c>
      <c r="AJ9" s="197">
        <v>0</v>
      </c>
      <c r="AK9" s="197">
        <v>0.84</v>
      </c>
      <c r="AL9" s="197">
        <v>0</v>
      </c>
      <c r="AM9" s="197">
        <v>0</v>
      </c>
      <c r="AN9" s="197">
        <v>0</v>
      </c>
      <c r="AO9" s="197">
        <v>22.34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16.059999999999999</v>
      </c>
      <c r="AH10" s="197">
        <v>0</v>
      </c>
      <c r="AI10" s="197">
        <v>3.94</v>
      </c>
      <c r="AJ10" s="197">
        <v>0</v>
      </c>
      <c r="AK10" s="197">
        <v>0.84</v>
      </c>
      <c r="AL10" s="197">
        <v>0</v>
      </c>
      <c r="AM10" s="197">
        <v>0</v>
      </c>
      <c r="AN10" s="197">
        <v>0</v>
      </c>
      <c r="AO10" s="197">
        <v>22.34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16.059999999999999</v>
      </c>
      <c r="AH11" s="197">
        <v>0</v>
      </c>
      <c r="AI11" s="197">
        <v>3.94</v>
      </c>
      <c r="AJ11" s="197">
        <v>0</v>
      </c>
      <c r="AK11" s="197">
        <v>0.84</v>
      </c>
      <c r="AL11" s="197">
        <v>0</v>
      </c>
      <c r="AM11" s="197">
        <v>0</v>
      </c>
      <c r="AN11" s="197">
        <v>0</v>
      </c>
      <c r="AO11" s="197">
        <v>22.34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16.059999999999999</v>
      </c>
      <c r="AH12" s="197">
        <v>0</v>
      </c>
      <c r="AI12" s="197">
        <v>3.94</v>
      </c>
      <c r="AJ12" s="197">
        <v>0</v>
      </c>
      <c r="AK12" s="197">
        <v>0.84</v>
      </c>
      <c r="AL12" s="197">
        <v>0</v>
      </c>
      <c r="AM12" s="197">
        <v>0</v>
      </c>
      <c r="AN12" s="197">
        <v>0</v>
      </c>
      <c r="AO12" s="197">
        <v>22.34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16.059999999999999</v>
      </c>
      <c r="AH13" s="197">
        <v>0</v>
      </c>
      <c r="AI13" s="197">
        <v>3.94</v>
      </c>
      <c r="AJ13" s="197">
        <v>0</v>
      </c>
      <c r="AK13" s="197">
        <v>0.84</v>
      </c>
      <c r="AL13" s="197">
        <v>0</v>
      </c>
      <c r="AM13" s="197">
        <v>0</v>
      </c>
      <c r="AN13" s="197">
        <v>0</v>
      </c>
      <c r="AO13" s="197">
        <v>22.34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16.059999999999999</v>
      </c>
      <c r="AH14" s="197">
        <v>0</v>
      </c>
      <c r="AI14" s="197">
        <v>3.94</v>
      </c>
      <c r="AJ14" s="197">
        <v>0</v>
      </c>
      <c r="AK14" s="197">
        <v>0.84</v>
      </c>
      <c r="AL14" s="197">
        <v>0</v>
      </c>
      <c r="AM14" s="197">
        <v>0</v>
      </c>
      <c r="AN14" s="197">
        <v>0</v>
      </c>
      <c r="AO14" s="197">
        <v>22.34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16.059999999999999</v>
      </c>
      <c r="AH15" s="197">
        <v>0</v>
      </c>
      <c r="AI15" s="197">
        <v>3.94</v>
      </c>
      <c r="AJ15" s="197">
        <v>0</v>
      </c>
      <c r="AK15" s="197">
        <v>0.84</v>
      </c>
      <c r="AL15" s="197">
        <v>0</v>
      </c>
      <c r="AM15" s="197">
        <v>0</v>
      </c>
      <c r="AN15" s="197">
        <v>0</v>
      </c>
      <c r="AO15" s="197">
        <v>22.34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16.059999999999999</v>
      </c>
      <c r="AH16" s="197">
        <v>0</v>
      </c>
      <c r="AI16" s="197">
        <v>3.94</v>
      </c>
      <c r="AJ16" s="197">
        <v>0</v>
      </c>
      <c r="AK16" s="197">
        <v>0.84</v>
      </c>
      <c r="AL16" s="197">
        <v>0</v>
      </c>
      <c r="AM16" s="197">
        <v>0</v>
      </c>
      <c r="AN16" s="197">
        <v>0</v>
      </c>
      <c r="AO16" s="197">
        <v>22.34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16.059999999999999</v>
      </c>
      <c r="AH17" s="197">
        <v>0</v>
      </c>
      <c r="AI17" s="197">
        <v>3.94</v>
      </c>
      <c r="AJ17" s="197">
        <v>0</v>
      </c>
      <c r="AK17" s="197">
        <v>0.84</v>
      </c>
      <c r="AL17" s="197">
        <v>0</v>
      </c>
      <c r="AM17" s="197">
        <v>0</v>
      </c>
      <c r="AN17" s="197">
        <v>0</v>
      </c>
      <c r="AO17" s="197">
        <v>22.34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16.059999999999999</v>
      </c>
      <c r="AH18" s="197">
        <v>0</v>
      </c>
      <c r="AI18" s="197">
        <v>3.94</v>
      </c>
      <c r="AJ18" s="197">
        <v>0</v>
      </c>
      <c r="AK18" s="197">
        <v>0.84</v>
      </c>
      <c r="AL18" s="197">
        <v>0</v>
      </c>
      <c r="AM18" s="197">
        <v>0</v>
      </c>
      <c r="AN18" s="197">
        <v>0</v>
      </c>
      <c r="AO18" s="197">
        <v>22.34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16.059999999999999</v>
      </c>
      <c r="AH19" s="197">
        <v>0</v>
      </c>
      <c r="AI19" s="197">
        <v>3.94</v>
      </c>
      <c r="AJ19" s="197">
        <v>0</v>
      </c>
      <c r="AK19" s="197">
        <v>0.84</v>
      </c>
      <c r="AL19" s="197">
        <v>0</v>
      </c>
      <c r="AM19" s="197">
        <v>0</v>
      </c>
      <c r="AN19" s="197">
        <v>0</v>
      </c>
      <c r="AO19" s="197">
        <v>22.34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16.059999999999999</v>
      </c>
      <c r="AH20" s="197">
        <v>0</v>
      </c>
      <c r="AI20" s="197">
        <v>3.94</v>
      </c>
      <c r="AJ20" s="197">
        <v>0</v>
      </c>
      <c r="AK20" s="197">
        <v>0.84</v>
      </c>
      <c r="AL20" s="197">
        <v>0</v>
      </c>
      <c r="AM20" s="197">
        <v>0</v>
      </c>
      <c r="AN20" s="197">
        <v>0</v>
      </c>
      <c r="AO20" s="197">
        <v>22.34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16.059999999999999</v>
      </c>
      <c r="AH21" s="197">
        <v>0</v>
      </c>
      <c r="AI21" s="197">
        <v>3.94</v>
      </c>
      <c r="AJ21" s="197">
        <v>0</v>
      </c>
      <c r="AK21" s="197">
        <v>0.84</v>
      </c>
      <c r="AL21" s="197">
        <v>0</v>
      </c>
      <c r="AM21" s="197">
        <v>0</v>
      </c>
      <c r="AN21" s="197">
        <v>0</v>
      </c>
      <c r="AO21" s="197">
        <v>22.34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16.059999999999999</v>
      </c>
      <c r="AH22" s="197">
        <v>0</v>
      </c>
      <c r="AI22" s="197">
        <v>3.94</v>
      </c>
      <c r="AJ22" s="197">
        <v>0</v>
      </c>
      <c r="AK22" s="197">
        <v>0.84</v>
      </c>
      <c r="AL22" s="197">
        <v>0</v>
      </c>
      <c r="AM22" s="197">
        <v>0</v>
      </c>
      <c r="AN22" s="197">
        <v>0</v>
      </c>
      <c r="AO22" s="197">
        <v>22.34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16.059999999999999</v>
      </c>
      <c r="AH23" s="197">
        <v>0</v>
      </c>
      <c r="AI23" s="197">
        <v>3.94</v>
      </c>
      <c r="AJ23" s="197">
        <v>0</v>
      </c>
      <c r="AK23" s="197">
        <v>0.84</v>
      </c>
      <c r="AL23" s="197">
        <v>0</v>
      </c>
      <c r="AM23" s="197">
        <v>0</v>
      </c>
      <c r="AN23" s="197">
        <v>0</v>
      </c>
      <c r="AO23" s="197">
        <v>22.34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16.059999999999999</v>
      </c>
      <c r="AH24" s="197">
        <v>0</v>
      </c>
      <c r="AI24" s="197">
        <v>3.94</v>
      </c>
      <c r="AJ24" s="197">
        <v>0</v>
      </c>
      <c r="AK24" s="197">
        <v>0.84</v>
      </c>
      <c r="AL24" s="197">
        <v>0</v>
      </c>
      <c r="AM24" s="197">
        <v>0</v>
      </c>
      <c r="AN24" s="197">
        <v>0</v>
      </c>
      <c r="AO24" s="197">
        <v>22.34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16.059999999999999</v>
      </c>
      <c r="AH25" s="197">
        <v>0</v>
      </c>
      <c r="AI25" s="197">
        <v>3.94</v>
      </c>
      <c r="AJ25" s="197">
        <v>0</v>
      </c>
      <c r="AK25" s="197">
        <v>0.84</v>
      </c>
      <c r="AL25" s="197">
        <v>0</v>
      </c>
      <c r="AM25" s="197">
        <v>0</v>
      </c>
      <c r="AN25" s="197">
        <v>0</v>
      </c>
      <c r="AO25" s="197">
        <v>22.34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16.059999999999999</v>
      </c>
      <c r="AH26" s="197">
        <v>0</v>
      </c>
      <c r="AI26" s="197">
        <v>3.94</v>
      </c>
      <c r="AJ26" s="197">
        <v>0</v>
      </c>
      <c r="AK26" s="197">
        <v>0.84</v>
      </c>
      <c r="AL26" s="197">
        <v>0</v>
      </c>
      <c r="AM26" s="197">
        <v>0</v>
      </c>
      <c r="AN26" s="197">
        <v>0</v>
      </c>
      <c r="AO26" s="197">
        <v>22.34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16.059999999999999</v>
      </c>
      <c r="AH27" s="197">
        <v>0</v>
      </c>
      <c r="AI27" s="197">
        <v>3.94</v>
      </c>
      <c r="AJ27" s="197">
        <v>0</v>
      </c>
      <c r="AK27" s="197">
        <v>0.84</v>
      </c>
      <c r="AL27" s="197">
        <v>0</v>
      </c>
      <c r="AM27" s="197">
        <v>0</v>
      </c>
      <c r="AN27" s="197">
        <v>0</v>
      </c>
      <c r="AO27" s="197">
        <v>22.34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16.059999999999999</v>
      </c>
      <c r="AH28" s="197">
        <v>0</v>
      </c>
      <c r="AI28" s="197">
        <v>3.94</v>
      </c>
      <c r="AJ28" s="197">
        <v>0</v>
      </c>
      <c r="AK28" s="197">
        <v>0.84</v>
      </c>
      <c r="AL28" s="197">
        <v>0</v>
      </c>
      <c r="AM28" s="197">
        <v>0</v>
      </c>
      <c r="AN28" s="197">
        <v>0</v>
      </c>
      <c r="AO28" s="197">
        <v>22.34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16.059999999999999</v>
      </c>
      <c r="AH29" s="197">
        <v>0</v>
      </c>
      <c r="AI29" s="197">
        <v>3.94</v>
      </c>
      <c r="AJ29" s="197">
        <v>0</v>
      </c>
      <c r="AK29" s="197">
        <v>0.84</v>
      </c>
      <c r="AL29" s="197">
        <v>0</v>
      </c>
      <c r="AM29" s="197">
        <v>0</v>
      </c>
      <c r="AN29" s="197">
        <v>0</v>
      </c>
      <c r="AO29" s="197">
        <v>22.34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16.059999999999999</v>
      </c>
      <c r="AH30" s="197">
        <v>0</v>
      </c>
      <c r="AI30" s="197">
        <v>3.94</v>
      </c>
      <c r="AJ30" s="197">
        <v>0</v>
      </c>
      <c r="AK30" s="197">
        <v>0.84</v>
      </c>
      <c r="AL30" s="197">
        <v>0</v>
      </c>
      <c r="AM30" s="197">
        <v>0</v>
      </c>
      <c r="AN30" s="197">
        <v>0</v>
      </c>
      <c r="AO30" s="197">
        <v>22.34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16.059999999999999</v>
      </c>
      <c r="AH31" s="197">
        <v>0</v>
      </c>
      <c r="AI31" s="197">
        <v>3.94</v>
      </c>
      <c r="AJ31" s="197">
        <v>0</v>
      </c>
      <c r="AK31" s="197">
        <v>0.84</v>
      </c>
      <c r="AL31" s="197">
        <v>0</v>
      </c>
      <c r="AM31" s="197">
        <v>0</v>
      </c>
      <c r="AN31" s="197">
        <v>0</v>
      </c>
      <c r="AO31" s="197">
        <v>22.34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16.059999999999999</v>
      </c>
      <c r="AH32" s="197">
        <v>0</v>
      </c>
      <c r="AI32" s="197">
        <v>3.94</v>
      </c>
      <c r="AJ32" s="197">
        <v>0</v>
      </c>
      <c r="AK32" s="197">
        <v>0.84</v>
      </c>
      <c r="AL32" s="197">
        <v>0</v>
      </c>
      <c r="AM32" s="197">
        <v>0</v>
      </c>
      <c r="AN32" s="197">
        <v>0</v>
      </c>
      <c r="AO32" s="197">
        <v>22.34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16.059999999999999</v>
      </c>
      <c r="AH33" s="197">
        <v>0</v>
      </c>
      <c r="AI33" s="197">
        <v>3.94</v>
      </c>
      <c r="AJ33" s="197">
        <v>0</v>
      </c>
      <c r="AK33" s="197">
        <v>0.84</v>
      </c>
      <c r="AL33" s="197">
        <v>0</v>
      </c>
      <c r="AM33" s="197">
        <v>0</v>
      </c>
      <c r="AN33" s="197">
        <v>0</v>
      </c>
      <c r="AO33" s="197">
        <v>22.34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16.059999999999999</v>
      </c>
      <c r="AH34" s="197">
        <v>0</v>
      </c>
      <c r="AI34" s="197">
        <v>3.94</v>
      </c>
      <c r="AJ34" s="197">
        <v>0</v>
      </c>
      <c r="AK34" s="197">
        <v>0.84</v>
      </c>
      <c r="AL34" s="197">
        <v>0</v>
      </c>
      <c r="AM34" s="197">
        <v>0</v>
      </c>
      <c r="AN34" s="197">
        <v>0</v>
      </c>
      <c r="AO34" s="197">
        <v>22.34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16.059999999999999</v>
      </c>
      <c r="AH35" s="197">
        <v>0</v>
      </c>
      <c r="AI35" s="197">
        <v>3.94</v>
      </c>
      <c r="AJ35" s="197">
        <v>0</v>
      </c>
      <c r="AK35" s="197">
        <v>0.84</v>
      </c>
      <c r="AL35" s="197">
        <v>0</v>
      </c>
      <c r="AM35" s="197">
        <v>0</v>
      </c>
      <c r="AN35" s="197">
        <v>0</v>
      </c>
      <c r="AO35" s="197">
        <v>22.34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16.059999999999999</v>
      </c>
      <c r="AH36" s="197">
        <v>0</v>
      </c>
      <c r="AI36" s="197">
        <v>3.94</v>
      </c>
      <c r="AJ36" s="197">
        <v>0</v>
      </c>
      <c r="AK36" s="197">
        <v>0.84</v>
      </c>
      <c r="AL36" s="197">
        <v>0</v>
      </c>
      <c r="AM36" s="197">
        <v>0</v>
      </c>
      <c r="AN36" s="197">
        <v>0</v>
      </c>
      <c r="AO36" s="197">
        <v>22.34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16.059999999999999</v>
      </c>
      <c r="AH37" s="197">
        <v>0</v>
      </c>
      <c r="AI37" s="197">
        <v>3.94</v>
      </c>
      <c r="AJ37" s="197">
        <v>0</v>
      </c>
      <c r="AK37" s="197">
        <v>0.84</v>
      </c>
      <c r="AL37" s="197">
        <v>0</v>
      </c>
      <c r="AM37" s="197">
        <v>0</v>
      </c>
      <c r="AN37" s="197">
        <v>0</v>
      </c>
      <c r="AO37" s="197">
        <v>22.34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16.059999999999999</v>
      </c>
      <c r="AH38" s="197">
        <v>0</v>
      </c>
      <c r="AI38" s="197">
        <v>3.94</v>
      </c>
      <c r="AJ38" s="197">
        <v>0</v>
      </c>
      <c r="AK38" s="197">
        <v>0.84</v>
      </c>
      <c r="AL38" s="197">
        <v>0</v>
      </c>
      <c r="AM38" s="197">
        <v>0</v>
      </c>
      <c r="AN38" s="197">
        <v>0</v>
      </c>
      <c r="AO38" s="197">
        <v>22.34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16.059999999999999</v>
      </c>
      <c r="AH39" s="197">
        <v>0</v>
      </c>
      <c r="AI39" s="197">
        <v>3.94</v>
      </c>
      <c r="AJ39" s="197">
        <v>0</v>
      </c>
      <c r="AK39" s="197">
        <v>0.84</v>
      </c>
      <c r="AL39" s="197">
        <v>0</v>
      </c>
      <c r="AM39" s="197">
        <v>0</v>
      </c>
      <c r="AN39" s="197">
        <v>0</v>
      </c>
      <c r="AO39" s="197">
        <v>22.34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16.059999999999999</v>
      </c>
      <c r="AH40" s="197">
        <v>0</v>
      </c>
      <c r="AI40" s="197">
        <v>3.94</v>
      </c>
      <c r="AJ40" s="197">
        <v>0</v>
      </c>
      <c r="AK40" s="197">
        <v>0.84</v>
      </c>
      <c r="AL40" s="197">
        <v>0</v>
      </c>
      <c r="AM40" s="197">
        <v>0</v>
      </c>
      <c r="AN40" s="197">
        <v>0</v>
      </c>
      <c r="AO40" s="197">
        <v>22.34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16.059999999999999</v>
      </c>
      <c r="AH41" s="197">
        <v>0</v>
      </c>
      <c r="AI41" s="197">
        <v>3.94</v>
      </c>
      <c r="AJ41" s="197">
        <v>0</v>
      </c>
      <c r="AK41" s="197">
        <v>0.84</v>
      </c>
      <c r="AL41" s="197">
        <v>0</v>
      </c>
      <c r="AM41" s="197">
        <v>0</v>
      </c>
      <c r="AN41" s="197">
        <v>0</v>
      </c>
      <c r="AO41" s="197">
        <v>22.34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16.059999999999999</v>
      </c>
      <c r="AH42" s="197">
        <v>0</v>
      </c>
      <c r="AI42" s="197">
        <v>3.94</v>
      </c>
      <c r="AJ42" s="197">
        <v>0</v>
      </c>
      <c r="AK42" s="197">
        <v>0.84</v>
      </c>
      <c r="AL42" s="197">
        <v>0</v>
      </c>
      <c r="AM42" s="197">
        <v>0</v>
      </c>
      <c r="AN42" s="197">
        <v>0</v>
      </c>
      <c r="AO42" s="197">
        <v>22.34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16.059999999999999</v>
      </c>
      <c r="AH43" s="197">
        <v>0</v>
      </c>
      <c r="AI43" s="197">
        <v>3.94</v>
      </c>
      <c r="AJ43" s="197">
        <v>0</v>
      </c>
      <c r="AK43" s="197">
        <v>0.84</v>
      </c>
      <c r="AL43" s="197">
        <v>0</v>
      </c>
      <c r="AM43" s="197">
        <v>0</v>
      </c>
      <c r="AN43" s="197">
        <v>0</v>
      </c>
      <c r="AO43" s="197">
        <v>22.34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16.059999999999999</v>
      </c>
      <c r="AH44" s="197">
        <v>0</v>
      </c>
      <c r="AI44" s="197">
        <v>3.94</v>
      </c>
      <c r="AJ44" s="197">
        <v>0</v>
      </c>
      <c r="AK44" s="197">
        <v>0.84</v>
      </c>
      <c r="AL44" s="197">
        <v>0</v>
      </c>
      <c r="AM44" s="197">
        <v>0</v>
      </c>
      <c r="AN44" s="197">
        <v>0</v>
      </c>
      <c r="AO44" s="197">
        <v>22.34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16.059999999999999</v>
      </c>
      <c r="AH45" s="197">
        <v>0</v>
      </c>
      <c r="AI45" s="197">
        <v>3.94</v>
      </c>
      <c r="AJ45" s="197">
        <v>0</v>
      </c>
      <c r="AK45" s="197">
        <v>0.84</v>
      </c>
      <c r="AL45" s="197">
        <v>0</v>
      </c>
      <c r="AM45" s="197">
        <v>0</v>
      </c>
      <c r="AN45" s="197">
        <v>0</v>
      </c>
      <c r="AO45" s="197">
        <v>15.28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16.059999999999999</v>
      </c>
      <c r="AH46" s="197">
        <v>0</v>
      </c>
      <c r="AI46" s="197">
        <v>3.94</v>
      </c>
      <c r="AJ46" s="197">
        <v>0</v>
      </c>
      <c r="AK46" s="197">
        <v>0.84</v>
      </c>
      <c r="AL46" s="197">
        <v>0</v>
      </c>
      <c r="AM46" s="197">
        <v>0</v>
      </c>
      <c r="AN46" s="197">
        <v>0</v>
      </c>
      <c r="AO46" s="197">
        <v>15.28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16.059999999999999</v>
      </c>
      <c r="AH47" s="197">
        <v>0</v>
      </c>
      <c r="AI47" s="197">
        <v>3.94</v>
      </c>
      <c r="AJ47" s="197">
        <v>0</v>
      </c>
      <c r="AK47" s="197">
        <v>0.84</v>
      </c>
      <c r="AL47" s="197">
        <v>0</v>
      </c>
      <c r="AM47" s="197">
        <v>0</v>
      </c>
      <c r="AN47" s="197">
        <v>0</v>
      </c>
      <c r="AO47" s="197">
        <v>15.28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16.059999999999999</v>
      </c>
      <c r="AH48" s="197">
        <v>0</v>
      </c>
      <c r="AI48" s="197">
        <v>3.94</v>
      </c>
      <c r="AJ48" s="197">
        <v>0</v>
      </c>
      <c r="AK48" s="197">
        <v>0.84</v>
      </c>
      <c r="AL48" s="197">
        <v>0</v>
      </c>
      <c r="AM48" s="197">
        <v>0</v>
      </c>
      <c r="AN48" s="197">
        <v>0</v>
      </c>
      <c r="AO48" s="197">
        <v>15.28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16.059999999999999</v>
      </c>
      <c r="AH49" s="197">
        <v>0</v>
      </c>
      <c r="AI49" s="197">
        <v>3.94</v>
      </c>
      <c r="AJ49" s="197">
        <v>0</v>
      </c>
      <c r="AK49" s="197">
        <v>0.84</v>
      </c>
      <c r="AL49" s="197">
        <v>0</v>
      </c>
      <c r="AM49" s="197">
        <v>0</v>
      </c>
      <c r="AN49" s="197">
        <v>0</v>
      </c>
      <c r="AO49" s="197">
        <v>15.28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16.059999999999999</v>
      </c>
      <c r="AH50" s="197">
        <v>0</v>
      </c>
      <c r="AI50" s="197">
        <v>3.94</v>
      </c>
      <c r="AJ50" s="197">
        <v>0</v>
      </c>
      <c r="AK50" s="197">
        <v>0.84</v>
      </c>
      <c r="AL50" s="197">
        <v>0</v>
      </c>
      <c r="AM50" s="197">
        <v>0</v>
      </c>
      <c r="AN50" s="197">
        <v>0</v>
      </c>
      <c r="AO50" s="197">
        <v>15.28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16.059999999999999</v>
      </c>
      <c r="AH51" s="197">
        <v>0</v>
      </c>
      <c r="AI51" s="197">
        <v>3.94</v>
      </c>
      <c r="AJ51" s="197">
        <v>0</v>
      </c>
      <c r="AK51" s="197">
        <v>0.84</v>
      </c>
      <c r="AL51" s="197">
        <v>0</v>
      </c>
      <c r="AM51" s="197">
        <v>0</v>
      </c>
      <c r="AN51" s="197">
        <v>0</v>
      </c>
      <c r="AO51" s="197">
        <v>15.28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16.059999999999999</v>
      </c>
      <c r="AH52" s="197">
        <v>0</v>
      </c>
      <c r="AI52" s="197">
        <v>3.94</v>
      </c>
      <c r="AJ52" s="197">
        <v>0</v>
      </c>
      <c r="AK52" s="197">
        <v>0.84</v>
      </c>
      <c r="AL52" s="197">
        <v>0</v>
      </c>
      <c r="AM52" s="197">
        <v>0</v>
      </c>
      <c r="AN52" s="197">
        <v>0</v>
      </c>
      <c r="AO52" s="197">
        <v>15.28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16.059999999999999</v>
      </c>
      <c r="AH53" s="197">
        <v>0</v>
      </c>
      <c r="AI53" s="197">
        <v>3.94</v>
      </c>
      <c r="AJ53" s="197">
        <v>0</v>
      </c>
      <c r="AK53" s="197">
        <v>0.84</v>
      </c>
      <c r="AL53" s="197">
        <v>0</v>
      </c>
      <c r="AM53" s="197">
        <v>0</v>
      </c>
      <c r="AN53" s="197">
        <v>0</v>
      </c>
      <c r="AO53" s="197">
        <v>15.28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16.059999999999999</v>
      </c>
      <c r="AH54" s="197">
        <v>0</v>
      </c>
      <c r="AI54" s="197">
        <v>3.94</v>
      </c>
      <c r="AJ54" s="197">
        <v>0</v>
      </c>
      <c r="AK54" s="197">
        <v>0.84</v>
      </c>
      <c r="AL54" s="197">
        <v>0</v>
      </c>
      <c r="AM54" s="197">
        <v>0</v>
      </c>
      <c r="AN54" s="197">
        <v>0</v>
      </c>
      <c r="AO54" s="197">
        <v>15.28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16.059999999999999</v>
      </c>
      <c r="AH55" s="197">
        <v>0</v>
      </c>
      <c r="AI55" s="197">
        <v>3.94</v>
      </c>
      <c r="AJ55" s="197">
        <v>0</v>
      </c>
      <c r="AK55" s="197">
        <v>0.84</v>
      </c>
      <c r="AL55" s="197">
        <v>0</v>
      </c>
      <c r="AM55" s="197">
        <v>0</v>
      </c>
      <c r="AN55" s="197">
        <v>0</v>
      </c>
      <c r="AO55" s="197">
        <v>15.28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16.059999999999999</v>
      </c>
      <c r="AH56" s="197">
        <v>0</v>
      </c>
      <c r="AI56" s="197">
        <v>3.94</v>
      </c>
      <c r="AJ56" s="197">
        <v>0</v>
      </c>
      <c r="AK56" s="197">
        <v>0.84</v>
      </c>
      <c r="AL56" s="197">
        <v>0</v>
      </c>
      <c r="AM56" s="197">
        <v>0</v>
      </c>
      <c r="AN56" s="197">
        <v>0</v>
      </c>
      <c r="AO56" s="197">
        <v>15.28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16.059999999999999</v>
      </c>
      <c r="AH57" s="197">
        <v>0</v>
      </c>
      <c r="AI57" s="197">
        <v>3.94</v>
      </c>
      <c r="AJ57" s="197">
        <v>0</v>
      </c>
      <c r="AK57" s="197">
        <v>0.84</v>
      </c>
      <c r="AL57" s="197">
        <v>0</v>
      </c>
      <c r="AM57" s="197">
        <v>0</v>
      </c>
      <c r="AN57" s="197">
        <v>0</v>
      </c>
      <c r="AO57" s="197">
        <v>15.28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16.059999999999999</v>
      </c>
      <c r="AH58" s="197">
        <v>0</v>
      </c>
      <c r="AI58" s="197">
        <v>3.94</v>
      </c>
      <c r="AJ58" s="197">
        <v>0</v>
      </c>
      <c r="AK58" s="197">
        <v>0.84</v>
      </c>
      <c r="AL58" s="197">
        <v>0</v>
      </c>
      <c r="AM58" s="197">
        <v>0</v>
      </c>
      <c r="AN58" s="197">
        <v>0</v>
      </c>
      <c r="AO58" s="197">
        <v>15.28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16.059999999999999</v>
      </c>
      <c r="AH59" s="197">
        <v>0</v>
      </c>
      <c r="AI59" s="197">
        <v>3.94</v>
      </c>
      <c r="AJ59" s="197">
        <v>0</v>
      </c>
      <c r="AK59" s="197">
        <v>0.84</v>
      </c>
      <c r="AL59" s="197">
        <v>0</v>
      </c>
      <c r="AM59" s="197">
        <v>0</v>
      </c>
      <c r="AN59" s="197">
        <v>0</v>
      </c>
      <c r="AO59" s="197">
        <v>15.28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16.059999999999999</v>
      </c>
      <c r="AH60" s="197">
        <v>0</v>
      </c>
      <c r="AI60" s="197">
        <v>3.94</v>
      </c>
      <c r="AJ60" s="197">
        <v>0</v>
      </c>
      <c r="AK60" s="197">
        <v>0.84</v>
      </c>
      <c r="AL60" s="197">
        <v>0</v>
      </c>
      <c r="AM60" s="197">
        <v>0</v>
      </c>
      <c r="AN60" s="197">
        <v>0</v>
      </c>
      <c r="AO60" s="197">
        <v>15.28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16.059999999999999</v>
      </c>
      <c r="AH61" s="197">
        <v>0</v>
      </c>
      <c r="AI61" s="197">
        <v>3.94</v>
      </c>
      <c r="AJ61" s="197">
        <v>0</v>
      </c>
      <c r="AK61" s="197">
        <v>0.84</v>
      </c>
      <c r="AL61" s="197">
        <v>0</v>
      </c>
      <c r="AM61" s="197">
        <v>0</v>
      </c>
      <c r="AN61" s="197">
        <v>0</v>
      </c>
      <c r="AO61" s="197">
        <v>15.28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16.059999999999999</v>
      </c>
      <c r="AH62" s="197">
        <v>0</v>
      </c>
      <c r="AI62" s="197">
        <v>3.94</v>
      </c>
      <c r="AJ62" s="197">
        <v>0</v>
      </c>
      <c r="AK62" s="197">
        <v>0.84</v>
      </c>
      <c r="AL62" s="197">
        <v>0</v>
      </c>
      <c r="AM62" s="197">
        <v>0</v>
      </c>
      <c r="AN62" s="197">
        <v>0</v>
      </c>
      <c r="AO62" s="197">
        <v>15.28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16.059999999999999</v>
      </c>
      <c r="AH63" s="197">
        <v>0</v>
      </c>
      <c r="AI63" s="197">
        <v>3.94</v>
      </c>
      <c r="AJ63" s="197">
        <v>0</v>
      </c>
      <c r="AK63" s="197">
        <v>0.84</v>
      </c>
      <c r="AL63" s="197">
        <v>0</v>
      </c>
      <c r="AM63" s="197">
        <v>0</v>
      </c>
      <c r="AN63" s="197">
        <v>0</v>
      </c>
      <c r="AO63" s="197">
        <v>15.28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16.059999999999999</v>
      </c>
      <c r="AH64" s="197">
        <v>0</v>
      </c>
      <c r="AI64" s="197">
        <v>3.94</v>
      </c>
      <c r="AJ64" s="197">
        <v>0</v>
      </c>
      <c r="AK64" s="197">
        <v>0.84</v>
      </c>
      <c r="AL64" s="197">
        <v>0</v>
      </c>
      <c r="AM64" s="197">
        <v>0</v>
      </c>
      <c r="AN64" s="197">
        <v>0</v>
      </c>
      <c r="AO64" s="197">
        <v>15.28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16.059999999999999</v>
      </c>
      <c r="AH65" s="197">
        <v>0</v>
      </c>
      <c r="AI65" s="197">
        <v>3.94</v>
      </c>
      <c r="AJ65" s="197">
        <v>0</v>
      </c>
      <c r="AK65" s="197">
        <v>0.84</v>
      </c>
      <c r="AL65" s="197">
        <v>0</v>
      </c>
      <c r="AM65" s="197">
        <v>0</v>
      </c>
      <c r="AN65" s="197">
        <v>0</v>
      </c>
      <c r="AO65" s="197">
        <v>15.28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16.059999999999999</v>
      </c>
      <c r="AH66" s="197">
        <v>0</v>
      </c>
      <c r="AI66" s="197">
        <v>3.94</v>
      </c>
      <c r="AJ66" s="197">
        <v>0</v>
      </c>
      <c r="AK66" s="197">
        <v>0.84</v>
      </c>
      <c r="AL66" s="197">
        <v>0</v>
      </c>
      <c r="AM66" s="197">
        <v>0</v>
      </c>
      <c r="AN66" s="197">
        <v>0</v>
      </c>
      <c r="AO66" s="197">
        <v>15.28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16.059999999999999</v>
      </c>
      <c r="AH67" s="197">
        <v>0</v>
      </c>
      <c r="AI67" s="197">
        <v>3.94</v>
      </c>
      <c r="AJ67" s="197">
        <v>0</v>
      </c>
      <c r="AK67" s="197">
        <v>0.99</v>
      </c>
      <c r="AL67" s="197">
        <v>0</v>
      </c>
      <c r="AM67" s="197">
        <v>0</v>
      </c>
      <c r="AN67" s="197">
        <v>0</v>
      </c>
      <c r="AO67" s="197">
        <v>15.28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16.059999999999999</v>
      </c>
      <c r="AH68" s="197">
        <v>0</v>
      </c>
      <c r="AI68" s="197">
        <v>3.94</v>
      </c>
      <c r="AJ68" s="197">
        <v>0</v>
      </c>
      <c r="AK68" s="197">
        <v>0.99</v>
      </c>
      <c r="AL68" s="197">
        <v>0</v>
      </c>
      <c r="AM68" s="197">
        <v>0</v>
      </c>
      <c r="AN68" s="197">
        <v>0</v>
      </c>
      <c r="AO68" s="197">
        <v>15.28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16.059999999999999</v>
      </c>
      <c r="AH69" s="197">
        <v>0</v>
      </c>
      <c r="AI69" s="197">
        <v>3.94</v>
      </c>
      <c r="AJ69" s="197">
        <v>0</v>
      </c>
      <c r="AK69" s="197">
        <v>0.99</v>
      </c>
      <c r="AL69" s="197">
        <v>0</v>
      </c>
      <c r="AM69" s="197">
        <v>0</v>
      </c>
      <c r="AN69" s="197">
        <v>0</v>
      </c>
      <c r="AO69" s="197">
        <v>15.28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16.059999999999999</v>
      </c>
      <c r="AH70" s="197">
        <v>0</v>
      </c>
      <c r="AI70" s="197">
        <v>3.94</v>
      </c>
      <c r="AJ70" s="197">
        <v>0</v>
      </c>
      <c r="AK70" s="197">
        <v>0.99</v>
      </c>
      <c r="AL70" s="197">
        <v>0</v>
      </c>
      <c r="AM70" s="197">
        <v>0</v>
      </c>
      <c r="AN70" s="197">
        <v>0</v>
      </c>
      <c r="AO70" s="197">
        <v>15.28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16.059999999999999</v>
      </c>
      <c r="AH71" s="197">
        <v>0</v>
      </c>
      <c r="AI71" s="197">
        <v>3.94</v>
      </c>
      <c r="AJ71" s="197">
        <v>0</v>
      </c>
      <c r="AK71" s="197">
        <v>0.99</v>
      </c>
      <c r="AL71" s="197">
        <v>0</v>
      </c>
      <c r="AM71" s="197">
        <v>0</v>
      </c>
      <c r="AN71" s="197">
        <v>0</v>
      </c>
      <c r="AO71" s="197">
        <v>15.28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16.059999999999999</v>
      </c>
      <c r="AH72" s="197">
        <v>0</v>
      </c>
      <c r="AI72" s="197">
        <v>3.94</v>
      </c>
      <c r="AJ72" s="197">
        <v>0</v>
      </c>
      <c r="AK72" s="197">
        <v>0.99</v>
      </c>
      <c r="AL72" s="197">
        <v>0</v>
      </c>
      <c r="AM72" s="197">
        <v>0</v>
      </c>
      <c r="AN72" s="197">
        <v>0</v>
      </c>
      <c r="AO72" s="197">
        <v>15.28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16.059999999999999</v>
      </c>
      <c r="AH73" s="197">
        <v>0</v>
      </c>
      <c r="AI73" s="197">
        <v>3.94</v>
      </c>
      <c r="AJ73" s="197">
        <v>0</v>
      </c>
      <c r="AK73" s="197">
        <v>0.99</v>
      </c>
      <c r="AL73" s="197">
        <v>0</v>
      </c>
      <c r="AM73" s="197">
        <v>0</v>
      </c>
      <c r="AN73" s="197">
        <v>0</v>
      </c>
      <c r="AO73" s="197">
        <v>15.28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16.059999999999999</v>
      </c>
      <c r="AH74" s="197">
        <v>0</v>
      </c>
      <c r="AI74" s="197">
        <v>3.94</v>
      </c>
      <c r="AJ74" s="197">
        <v>0</v>
      </c>
      <c r="AK74" s="197">
        <v>0.99</v>
      </c>
      <c r="AL74" s="197">
        <v>0</v>
      </c>
      <c r="AM74" s="197">
        <v>0</v>
      </c>
      <c r="AN74" s="197">
        <v>0</v>
      </c>
      <c r="AO74" s="197">
        <v>15.28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16.059999999999999</v>
      </c>
      <c r="AH75" s="197">
        <v>0</v>
      </c>
      <c r="AI75" s="197">
        <v>3.94</v>
      </c>
      <c r="AJ75" s="197">
        <v>0</v>
      </c>
      <c r="AK75" s="197">
        <v>0.91</v>
      </c>
      <c r="AL75" s="197">
        <v>0</v>
      </c>
      <c r="AM75" s="197">
        <v>0</v>
      </c>
      <c r="AN75" s="197">
        <v>0</v>
      </c>
      <c r="AO75" s="197">
        <v>15.28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16.059999999999999</v>
      </c>
      <c r="AH76" s="197">
        <v>0</v>
      </c>
      <c r="AI76" s="197">
        <v>3.94</v>
      </c>
      <c r="AJ76" s="197">
        <v>0</v>
      </c>
      <c r="AK76" s="197">
        <v>0.91</v>
      </c>
      <c r="AL76" s="197">
        <v>0</v>
      </c>
      <c r="AM76" s="197">
        <v>0</v>
      </c>
      <c r="AN76" s="197">
        <v>0</v>
      </c>
      <c r="AO76" s="197">
        <v>15.28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16.059999999999999</v>
      </c>
      <c r="AH77" s="197">
        <v>0</v>
      </c>
      <c r="AI77" s="197">
        <v>3.94</v>
      </c>
      <c r="AJ77" s="197">
        <v>0</v>
      </c>
      <c r="AK77" s="197">
        <v>0.91</v>
      </c>
      <c r="AL77" s="197">
        <v>0</v>
      </c>
      <c r="AM77" s="197">
        <v>0</v>
      </c>
      <c r="AN77" s="197">
        <v>0</v>
      </c>
      <c r="AO77" s="197">
        <v>15.28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16.059999999999999</v>
      </c>
      <c r="AH78" s="197">
        <v>0</v>
      </c>
      <c r="AI78" s="197">
        <v>3.94</v>
      </c>
      <c r="AJ78" s="197">
        <v>0</v>
      </c>
      <c r="AK78" s="197">
        <v>0.91</v>
      </c>
      <c r="AL78" s="197">
        <v>0</v>
      </c>
      <c r="AM78" s="197">
        <v>0</v>
      </c>
      <c r="AN78" s="197">
        <v>0</v>
      </c>
      <c r="AO78" s="197">
        <v>15.28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16.059999999999999</v>
      </c>
      <c r="AH79" s="197">
        <v>0</v>
      </c>
      <c r="AI79" s="197">
        <v>3.94</v>
      </c>
      <c r="AJ79" s="197">
        <v>0</v>
      </c>
      <c r="AK79" s="197">
        <v>0.91</v>
      </c>
      <c r="AL79" s="197">
        <v>0</v>
      </c>
      <c r="AM79" s="197">
        <v>0</v>
      </c>
      <c r="AN79" s="197">
        <v>0</v>
      </c>
      <c r="AO79" s="197">
        <v>15.28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16.059999999999999</v>
      </c>
      <c r="AH80" s="197">
        <v>0</v>
      </c>
      <c r="AI80" s="197">
        <v>3.94</v>
      </c>
      <c r="AJ80" s="197">
        <v>0</v>
      </c>
      <c r="AK80" s="197">
        <v>0.84</v>
      </c>
      <c r="AL80" s="197">
        <v>0</v>
      </c>
      <c r="AM80" s="197">
        <v>0</v>
      </c>
      <c r="AN80" s="197">
        <v>0</v>
      </c>
      <c r="AO80" s="197">
        <v>15.28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16.059999999999999</v>
      </c>
      <c r="AH81" s="197">
        <v>0</v>
      </c>
      <c r="AI81" s="197">
        <v>3.94</v>
      </c>
      <c r="AJ81" s="197">
        <v>0</v>
      </c>
      <c r="AK81" s="197">
        <v>0.84</v>
      </c>
      <c r="AL81" s="197">
        <v>0</v>
      </c>
      <c r="AM81" s="197">
        <v>0</v>
      </c>
      <c r="AN81" s="197">
        <v>0</v>
      </c>
      <c r="AO81" s="197">
        <v>15.28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16.059999999999999</v>
      </c>
      <c r="AH82" s="197">
        <v>0</v>
      </c>
      <c r="AI82" s="197">
        <v>3.94</v>
      </c>
      <c r="AJ82" s="197">
        <v>0</v>
      </c>
      <c r="AK82" s="197">
        <v>0.84</v>
      </c>
      <c r="AL82" s="197">
        <v>0</v>
      </c>
      <c r="AM82" s="197">
        <v>0</v>
      </c>
      <c r="AN82" s="197">
        <v>0</v>
      </c>
      <c r="AO82" s="197">
        <v>15.28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16.059999999999999</v>
      </c>
      <c r="AH83" s="197">
        <v>0</v>
      </c>
      <c r="AI83" s="197">
        <v>3.94</v>
      </c>
      <c r="AJ83" s="197">
        <v>0</v>
      </c>
      <c r="AK83" s="197">
        <v>0.84</v>
      </c>
      <c r="AL83" s="197">
        <v>0</v>
      </c>
      <c r="AM83" s="197">
        <v>0</v>
      </c>
      <c r="AN83" s="197">
        <v>0</v>
      </c>
      <c r="AO83" s="197">
        <v>15.28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16.059999999999999</v>
      </c>
      <c r="AH84" s="197">
        <v>0</v>
      </c>
      <c r="AI84" s="197">
        <v>3.94</v>
      </c>
      <c r="AJ84" s="197">
        <v>0</v>
      </c>
      <c r="AK84" s="197">
        <v>0.84</v>
      </c>
      <c r="AL84" s="197">
        <v>0</v>
      </c>
      <c r="AM84" s="197">
        <v>0</v>
      </c>
      <c r="AN84" s="197">
        <v>0</v>
      </c>
      <c r="AO84" s="197">
        <v>15.28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16.059999999999999</v>
      </c>
      <c r="AH85" s="197">
        <v>0</v>
      </c>
      <c r="AI85" s="197">
        <v>3.94</v>
      </c>
      <c r="AJ85" s="197">
        <v>0</v>
      </c>
      <c r="AK85" s="197">
        <v>0.84</v>
      </c>
      <c r="AL85" s="197">
        <v>0</v>
      </c>
      <c r="AM85" s="197">
        <v>0</v>
      </c>
      <c r="AN85" s="197">
        <v>0</v>
      </c>
      <c r="AO85" s="197">
        <v>15.28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16.059999999999999</v>
      </c>
      <c r="AH86" s="197">
        <v>0</v>
      </c>
      <c r="AI86" s="197">
        <v>3.94</v>
      </c>
      <c r="AJ86" s="197">
        <v>0</v>
      </c>
      <c r="AK86" s="197">
        <v>0.84</v>
      </c>
      <c r="AL86" s="197">
        <v>0</v>
      </c>
      <c r="AM86" s="197">
        <v>0</v>
      </c>
      <c r="AN86" s="197">
        <v>0</v>
      </c>
      <c r="AO86" s="197">
        <v>15.28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16.059999999999999</v>
      </c>
      <c r="AH87" s="197">
        <v>0</v>
      </c>
      <c r="AI87" s="197">
        <v>3.94</v>
      </c>
      <c r="AJ87" s="197">
        <v>0</v>
      </c>
      <c r="AK87" s="197">
        <v>0.84</v>
      </c>
      <c r="AL87" s="197">
        <v>0</v>
      </c>
      <c r="AM87" s="197">
        <v>0</v>
      </c>
      <c r="AN87" s="197">
        <v>0</v>
      </c>
      <c r="AO87" s="197">
        <v>15.28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16.059999999999999</v>
      </c>
      <c r="AH88" s="197">
        <v>0</v>
      </c>
      <c r="AI88" s="197">
        <v>3.94</v>
      </c>
      <c r="AJ88" s="197">
        <v>0</v>
      </c>
      <c r="AK88" s="197">
        <v>0.84</v>
      </c>
      <c r="AL88" s="197">
        <v>0</v>
      </c>
      <c r="AM88" s="197">
        <v>0</v>
      </c>
      <c r="AN88" s="197">
        <v>0</v>
      </c>
      <c r="AO88" s="197">
        <v>15.28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16.059999999999999</v>
      </c>
      <c r="AH89" s="197">
        <v>0</v>
      </c>
      <c r="AI89" s="197">
        <v>3.94</v>
      </c>
      <c r="AJ89" s="197">
        <v>0</v>
      </c>
      <c r="AK89" s="197">
        <v>0.84</v>
      </c>
      <c r="AL89" s="197">
        <v>0</v>
      </c>
      <c r="AM89" s="197">
        <v>0</v>
      </c>
      <c r="AN89" s="197">
        <v>0</v>
      </c>
      <c r="AO89" s="197">
        <v>15.28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16.059999999999999</v>
      </c>
      <c r="AH90" s="197">
        <v>0</v>
      </c>
      <c r="AI90" s="197">
        <v>3.94</v>
      </c>
      <c r="AJ90" s="197">
        <v>0</v>
      </c>
      <c r="AK90" s="197">
        <v>0.84</v>
      </c>
      <c r="AL90" s="197">
        <v>0</v>
      </c>
      <c r="AM90" s="197">
        <v>0</v>
      </c>
      <c r="AN90" s="197">
        <v>0</v>
      </c>
      <c r="AO90" s="197">
        <v>15.28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16.059999999999999</v>
      </c>
      <c r="AH91" s="197">
        <v>0</v>
      </c>
      <c r="AI91" s="197">
        <v>3.94</v>
      </c>
      <c r="AJ91" s="197">
        <v>0</v>
      </c>
      <c r="AK91" s="197">
        <v>0.84</v>
      </c>
      <c r="AL91" s="197">
        <v>0</v>
      </c>
      <c r="AM91" s="197">
        <v>0</v>
      </c>
      <c r="AN91" s="197">
        <v>0</v>
      </c>
      <c r="AO91" s="197">
        <v>15.28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16.059999999999999</v>
      </c>
      <c r="AH92" s="197">
        <v>0</v>
      </c>
      <c r="AI92" s="197">
        <v>3.94</v>
      </c>
      <c r="AJ92" s="197">
        <v>0</v>
      </c>
      <c r="AK92" s="197">
        <v>0.84</v>
      </c>
      <c r="AL92" s="197">
        <v>0</v>
      </c>
      <c r="AM92" s="197">
        <v>0</v>
      </c>
      <c r="AN92" s="197">
        <v>0</v>
      </c>
      <c r="AO92" s="197">
        <v>15.28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16.059999999999999</v>
      </c>
      <c r="AH93" s="197">
        <v>0</v>
      </c>
      <c r="AI93" s="197">
        <v>3.94</v>
      </c>
      <c r="AJ93" s="197">
        <v>0</v>
      </c>
      <c r="AK93" s="197">
        <v>0.84</v>
      </c>
      <c r="AL93" s="197">
        <v>0</v>
      </c>
      <c r="AM93" s="197">
        <v>0</v>
      </c>
      <c r="AN93" s="197">
        <v>0</v>
      </c>
      <c r="AO93" s="197">
        <v>15.28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16.059999999999999</v>
      </c>
      <c r="AH94" s="197">
        <v>0</v>
      </c>
      <c r="AI94" s="197">
        <v>3.94</v>
      </c>
      <c r="AJ94" s="197">
        <v>0</v>
      </c>
      <c r="AK94" s="197">
        <v>0.84</v>
      </c>
      <c r="AL94" s="197">
        <v>0</v>
      </c>
      <c r="AM94" s="197">
        <v>0</v>
      </c>
      <c r="AN94" s="197">
        <v>0</v>
      </c>
      <c r="AO94" s="197">
        <v>15.28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16.059999999999999</v>
      </c>
      <c r="AH95" s="197">
        <v>0</v>
      </c>
      <c r="AI95" s="197">
        <v>3.94</v>
      </c>
      <c r="AJ95" s="197">
        <v>0</v>
      </c>
      <c r="AK95" s="197">
        <v>0.84</v>
      </c>
      <c r="AL95" s="197">
        <v>0</v>
      </c>
      <c r="AM95" s="197">
        <v>0</v>
      </c>
      <c r="AN95" s="197">
        <v>0</v>
      </c>
      <c r="AO95" s="197">
        <v>15.28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16.059999999999999</v>
      </c>
      <c r="AH96" s="197">
        <v>0</v>
      </c>
      <c r="AI96" s="197">
        <v>3.94</v>
      </c>
      <c r="AJ96" s="197">
        <v>0</v>
      </c>
      <c r="AK96" s="197">
        <v>0.84</v>
      </c>
      <c r="AL96" s="197">
        <v>0</v>
      </c>
      <c r="AM96" s="197">
        <v>0</v>
      </c>
      <c r="AN96" s="197">
        <v>0</v>
      </c>
      <c r="AO96" s="197">
        <v>15.28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16.059999999999999</v>
      </c>
      <c r="AH97" s="197">
        <v>0</v>
      </c>
      <c r="AI97" s="197">
        <v>3.94</v>
      </c>
      <c r="AJ97" s="197">
        <v>0</v>
      </c>
      <c r="AK97" s="197">
        <v>0.84</v>
      </c>
      <c r="AL97" s="197">
        <v>0</v>
      </c>
      <c r="AM97" s="197">
        <v>0</v>
      </c>
      <c r="AN97" s="197">
        <v>0</v>
      </c>
      <c r="AO97" s="197">
        <v>15.28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16.059999999999999</v>
      </c>
      <c r="AH98" s="197">
        <v>0</v>
      </c>
      <c r="AI98" s="197">
        <v>3.94</v>
      </c>
      <c r="AJ98" s="197">
        <v>0</v>
      </c>
      <c r="AK98" s="197">
        <v>0.84</v>
      </c>
      <c r="AL98" s="197">
        <v>0</v>
      </c>
      <c r="AM98" s="197">
        <v>0</v>
      </c>
      <c r="AN98" s="197">
        <v>0</v>
      </c>
      <c r="AO98" s="197">
        <v>15.28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0.38543999999999917</v>
      </c>
      <c r="AH99">
        <f t="shared" si="0"/>
        <v>0</v>
      </c>
      <c r="AI99">
        <f t="shared" si="0"/>
        <v>9.4559999999999964E-2</v>
      </c>
      <c r="AJ99">
        <f t="shared" si="0"/>
        <v>0</v>
      </c>
      <c r="AK99">
        <f t="shared" si="0"/>
        <v>2.0547500000000038E-2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0.44084999999999974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45230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115.489</v>
      </c>
      <c r="C3" s="102">
        <f>'IDT-1 Calculation'!DG3</f>
        <v>-68</v>
      </c>
      <c r="D3" s="102">
        <f>'IDT-1 Calculation'!DH3</f>
        <v>0</v>
      </c>
      <c r="E3" s="102">
        <f>'IDT-1 Calculation'!DI3</f>
        <v>0</v>
      </c>
      <c r="F3" s="102">
        <f>'IDT-1 Calculation'!DJ3</f>
        <v>-47.488999999999997</v>
      </c>
      <c r="G3" s="103">
        <f>SUM(B3:F3)</f>
        <v>0</v>
      </c>
    </row>
    <row r="4" spans="1:7">
      <c r="A4" s="98" t="s">
        <v>46</v>
      </c>
      <c r="B4" s="94">
        <f>'IDT-1 Calculation'!DF4</f>
        <v>147.303</v>
      </c>
      <c r="C4" s="94">
        <f>'IDT-1 Calculation'!DG4</f>
        <v>-88</v>
      </c>
      <c r="D4" s="94">
        <f>'IDT-1 Calculation'!DH4</f>
        <v>0</v>
      </c>
      <c r="E4" s="94">
        <f>'IDT-1 Calculation'!DI4</f>
        <v>0</v>
      </c>
      <c r="F4" s="94">
        <f>'IDT-1 Calculation'!DJ4</f>
        <v>-59.302999999999997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154.244</v>
      </c>
      <c r="C5" s="94">
        <f>'IDT-1 Calculation'!DG5</f>
        <v>-93</v>
      </c>
      <c r="D5" s="94">
        <f>'IDT-1 Calculation'!DH5</f>
        <v>0</v>
      </c>
      <c r="E5" s="94">
        <f>'IDT-1 Calculation'!DI5</f>
        <v>0</v>
      </c>
      <c r="F5" s="94">
        <f>'IDT-1 Calculation'!DJ5</f>
        <v>-61.244</v>
      </c>
      <c r="G5" s="99">
        <f t="shared" si="0"/>
        <v>0</v>
      </c>
    </row>
    <row r="6" spans="1:7">
      <c r="A6" s="98" t="s">
        <v>48</v>
      </c>
      <c r="B6" s="94">
        <f>'IDT-1 Calculation'!DF6</f>
        <v>148</v>
      </c>
      <c r="C6" s="94">
        <f>'IDT-1 Calculation'!DG6</f>
        <v>-75.366</v>
      </c>
      <c r="D6" s="94">
        <f>'IDT-1 Calculation'!DH6</f>
        <v>0</v>
      </c>
      <c r="E6" s="94">
        <f>'IDT-1 Calculation'!DI6</f>
        <v>0</v>
      </c>
      <c r="F6" s="94">
        <f>'IDT-1 Calculation'!DJ6</f>
        <v>-72.634</v>
      </c>
      <c r="G6" s="99">
        <f t="shared" si="0"/>
        <v>0</v>
      </c>
    </row>
    <row r="7" spans="1:7">
      <c r="A7" s="98" t="s">
        <v>49</v>
      </c>
      <c r="B7" s="94">
        <f>'IDT-1 Calculation'!DF7</f>
        <v>138</v>
      </c>
      <c r="C7" s="94">
        <f>'IDT-1 Calculation'!DG7</f>
        <v>-58.423999999999999</v>
      </c>
      <c r="D7" s="94">
        <f>'IDT-1 Calculation'!DH7</f>
        <v>0</v>
      </c>
      <c r="E7" s="94">
        <f>'IDT-1 Calculation'!DI7</f>
        <v>0</v>
      </c>
      <c r="F7" s="94">
        <f>'IDT-1 Calculation'!DJ7</f>
        <v>-79.575999999999993</v>
      </c>
      <c r="G7" s="99">
        <f t="shared" si="0"/>
        <v>0</v>
      </c>
    </row>
    <row r="8" spans="1:7">
      <c r="A8" s="98" t="s">
        <v>50</v>
      </c>
      <c r="B8" s="94">
        <f>'IDT-1 Calculation'!DF8</f>
        <v>162</v>
      </c>
      <c r="C8" s="94">
        <f>'IDT-1 Calculation'!DG8</f>
        <v>-68.584999999999994</v>
      </c>
      <c r="D8" s="94">
        <f>'IDT-1 Calculation'!DH8</f>
        <v>0</v>
      </c>
      <c r="E8" s="94">
        <f>'IDT-1 Calculation'!DI8</f>
        <v>0</v>
      </c>
      <c r="F8" s="94">
        <f>'IDT-1 Calculation'!DJ8</f>
        <v>-93.415000000000006</v>
      </c>
      <c r="G8" s="99">
        <f t="shared" si="0"/>
        <v>0</v>
      </c>
    </row>
    <row r="9" spans="1:7">
      <c r="A9" s="98" t="s">
        <v>51</v>
      </c>
      <c r="B9" s="94">
        <f>'IDT-1 Calculation'!DF9</f>
        <v>177</v>
      </c>
      <c r="C9" s="94">
        <f>'IDT-1 Calculation'!DG9</f>
        <v>-88.756</v>
      </c>
      <c r="D9" s="94">
        <f>'IDT-1 Calculation'!DH9</f>
        <v>0</v>
      </c>
      <c r="E9" s="94">
        <f>'IDT-1 Calculation'!DI9</f>
        <v>0</v>
      </c>
      <c r="F9" s="94">
        <f>'IDT-1 Calculation'!DJ9</f>
        <v>-88.244</v>
      </c>
      <c r="G9" s="99">
        <f t="shared" si="0"/>
        <v>0</v>
      </c>
    </row>
    <row r="10" spans="1:7">
      <c r="A10" s="98" t="s">
        <v>52</v>
      </c>
      <c r="B10" s="94">
        <f>'IDT-1 Calculation'!DF10</f>
        <v>165</v>
      </c>
      <c r="C10" s="94">
        <f>'IDT-1 Calculation'!DG10</f>
        <v>-85.853999999999999</v>
      </c>
      <c r="D10" s="94">
        <f>'IDT-1 Calculation'!DH10</f>
        <v>0</v>
      </c>
      <c r="E10" s="94">
        <f>'IDT-1 Calculation'!DI10</f>
        <v>0</v>
      </c>
      <c r="F10" s="94">
        <f>'IDT-1 Calculation'!DJ10</f>
        <v>-79.146000000000001</v>
      </c>
      <c r="G10" s="99">
        <f t="shared" si="0"/>
        <v>0</v>
      </c>
    </row>
    <row r="11" spans="1:7">
      <c r="A11" s="98" t="s">
        <v>53</v>
      </c>
      <c r="B11" s="94">
        <f>'IDT-1 Calculation'!DF11</f>
        <v>120.392</v>
      </c>
      <c r="C11" s="94">
        <f>'IDT-1 Calculation'!DG11</f>
        <v>-65</v>
      </c>
      <c r="D11" s="94">
        <f>'IDT-1 Calculation'!DH11</f>
        <v>0</v>
      </c>
      <c r="E11" s="94">
        <f>'IDT-1 Calculation'!DI11</f>
        <v>0</v>
      </c>
      <c r="F11" s="94">
        <f>'IDT-1 Calculation'!DJ11</f>
        <v>-55.392000000000003</v>
      </c>
      <c r="G11" s="99">
        <f t="shared" si="0"/>
        <v>0</v>
      </c>
    </row>
    <row r="12" spans="1:7">
      <c r="A12" s="98" t="s">
        <v>54</v>
      </c>
      <c r="B12" s="94">
        <f>'IDT-1 Calculation'!DF12</f>
        <v>135.67500000000001</v>
      </c>
      <c r="C12" s="94">
        <f>'IDT-1 Calculation'!DG12</f>
        <v>-75</v>
      </c>
      <c r="D12" s="94">
        <f>'IDT-1 Calculation'!DH12</f>
        <v>0</v>
      </c>
      <c r="E12" s="94">
        <f>'IDT-1 Calculation'!DI12</f>
        <v>0</v>
      </c>
      <c r="F12" s="94">
        <f>'IDT-1 Calculation'!DJ12</f>
        <v>-60.674999999999997</v>
      </c>
      <c r="G12" s="99">
        <f t="shared" si="0"/>
        <v>0</v>
      </c>
    </row>
    <row r="13" spans="1:7">
      <c r="A13" s="98" t="s">
        <v>55</v>
      </c>
      <c r="B13" s="94">
        <f>'IDT-1 Calculation'!DF13</f>
        <v>139.19799999999998</v>
      </c>
      <c r="C13" s="94">
        <f>'IDT-1 Calculation'!DG13</f>
        <v>-71</v>
      </c>
      <c r="D13" s="94">
        <f>'IDT-1 Calculation'!DH13</f>
        <v>0</v>
      </c>
      <c r="E13" s="94">
        <f>'IDT-1 Calculation'!DI13</f>
        <v>0</v>
      </c>
      <c r="F13" s="94">
        <f>'IDT-1 Calculation'!DJ13</f>
        <v>-68.197999999999993</v>
      </c>
      <c r="G13" s="99">
        <f t="shared" si="0"/>
        <v>0</v>
      </c>
    </row>
    <row r="14" spans="1:7">
      <c r="A14" s="98" t="s">
        <v>56</v>
      </c>
      <c r="B14" s="94">
        <f>'IDT-1 Calculation'!DF14</f>
        <v>142</v>
      </c>
      <c r="C14" s="94">
        <f>'IDT-1 Calculation'!DG14</f>
        <v>-65.341999999999999</v>
      </c>
      <c r="D14" s="94">
        <f>'IDT-1 Calculation'!DH14</f>
        <v>0</v>
      </c>
      <c r="E14" s="94">
        <f>'IDT-1 Calculation'!DI14</f>
        <v>0</v>
      </c>
      <c r="F14" s="94">
        <f>'IDT-1 Calculation'!DJ14</f>
        <v>-76.658000000000001</v>
      </c>
      <c r="G14" s="99">
        <f t="shared" si="0"/>
        <v>0</v>
      </c>
    </row>
    <row r="15" spans="1:7">
      <c r="A15" s="98" t="s">
        <v>57</v>
      </c>
      <c r="B15" s="94">
        <f>'IDT-1 Calculation'!DF15</f>
        <v>149</v>
      </c>
      <c r="C15" s="94">
        <f>'IDT-1 Calculation'!DG15</f>
        <v>-64.010000000000005</v>
      </c>
      <c r="D15" s="94">
        <f>'IDT-1 Calculation'!DH15</f>
        <v>0</v>
      </c>
      <c r="E15" s="94">
        <f>'IDT-1 Calculation'!DI15</f>
        <v>0</v>
      </c>
      <c r="F15" s="94">
        <f>'IDT-1 Calculation'!DJ15</f>
        <v>-84.99</v>
      </c>
      <c r="G15" s="99">
        <f t="shared" si="0"/>
        <v>0</v>
      </c>
    </row>
    <row r="16" spans="1:7">
      <c r="A16" s="98" t="s">
        <v>58</v>
      </c>
      <c r="B16" s="94">
        <f>'IDT-1 Calculation'!DF16</f>
        <v>153</v>
      </c>
      <c r="C16" s="94">
        <f>'IDT-1 Calculation'!DG16</f>
        <v>-64.775000000000006</v>
      </c>
      <c r="D16" s="94">
        <f>'IDT-1 Calculation'!DH16</f>
        <v>0</v>
      </c>
      <c r="E16" s="94">
        <f>'IDT-1 Calculation'!DI16</f>
        <v>0</v>
      </c>
      <c r="F16" s="94">
        <f>'IDT-1 Calculation'!DJ16</f>
        <v>-88.224999999999994</v>
      </c>
      <c r="G16" s="99">
        <f t="shared" si="0"/>
        <v>0</v>
      </c>
    </row>
    <row r="17" spans="1:7">
      <c r="A17" s="98" t="s">
        <v>59</v>
      </c>
      <c r="B17" s="94">
        <f>'IDT-1 Calculation'!DF17</f>
        <v>144</v>
      </c>
      <c r="C17" s="94">
        <f>'IDT-1 Calculation'!DG17</f>
        <v>-60.963999999999999</v>
      </c>
      <c r="D17" s="94">
        <f>'IDT-1 Calculation'!DH17</f>
        <v>0</v>
      </c>
      <c r="E17" s="94">
        <f>'IDT-1 Calculation'!DI17</f>
        <v>0</v>
      </c>
      <c r="F17" s="94">
        <f>'IDT-1 Calculation'!DJ17</f>
        <v>-83.036000000000001</v>
      </c>
      <c r="G17" s="99">
        <f t="shared" si="0"/>
        <v>0</v>
      </c>
    </row>
    <row r="18" spans="1:7">
      <c r="A18" s="98" t="s">
        <v>60</v>
      </c>
      <c r="B18" s="94">
        <f>'IDT-1 Calculation'!DF18</f>
        <v>149</v>
      </c>
      <c r="C18" s="94">
        <f>'IDT-1 Calculation'!DG18</f>
        <v>-63.081000000000003</v>
      </c>
      <c r="D18" s="94">
        <f>'IDT-1 Calculation'!DH18</f>
        <v>0</v>
      </c>
      <c r="E18" s="94">
        <f>'IDT-1 Calculation'!DI18</f>
        <v>0</v>
      </c>
      <c r="F18" s="94">
        <f>'IDT-1 Calculation'!DJ18</f>
        <v>-85.918999999999997</v>
      </c>
      <c r="G18" s="99">
        <f t="shared" si="0"/>
        <v>0</v>
      </c>
    </row>
    <row r="19" spans="1:7">
      <c r="A19" s="98" t="s">
        <v>61</v>
      </c>
      <c r="B19" s="94">
        <f>'IDT-1 Calculation'!DF19</f>
        <v>168</v>
      </c>
      <c r="C19" s="94">
        <f>'IDT-1 Calculation'!DG19</f>
        <v>-81.475999999999999</v>
      </c>
      <c r="D19" s="94">
        <f>'IDT-1 Calculation'!DH19</f>
        <v>0</v>
      </c>
      <c r="E19" s="94">
        <f>'IDT-1 Calculation'!DI19</f>
        <v>0</v>
      </c>
      <c r="F19" s="94">
        <f>'IDT-1 Calculation'!DJ19</f>
        <v>-86.524000000000001</v>
      </c>
      <c r="G19" s="99">
        <f t="shared" si="0"/>
        <v>0</v>
      </c>
    </row>
    <row r="20" spans="1:7">
      <c r="A20" s="98" t="s">
        <v>62</v>
      </c>
      <c r="B20" s="94">
        <f>'IDT-1 Calculation'!DF20</f>
        <v>182.036</v>
      </c>
      <c r="C20" s="94">
        <f>'IDT-1 Calculation'!DG20</f>
        <v>-96</v>
      </c>
      <c r="D20" s="94">
        <f>'IDT-1 Calculation'!DH20</f>
        <v>0</v>
      </c>
      <c r="E20" s="94">
        <f>'IDT-1 Calculation'!DI20</f>
        <v>0</v>
      </c>
      <c r="F20" s="94">
        <f>'IDT-1 Calculation'!DJ20</f>
        <v>-86.036000000000001</v>
      </c>
      <c r="G20" s="99">
        <f t="shared" si="0"/>
        <v>0</v>
      </c>
    </row>
    <row r="21" spans="1:7">
      <c r="A21" s="98" t="s">
        <v>63</v>
      </c>
      <c r="B21" s="94">
        <f>'IDT-1 Calculation'!DF21</f>
        <v>168.52600000000001</v>
      </c>
      <c r="C21" s="94">
        <f>'IDT-1 Calculation'!DG21</f>
        <v>-91</v>
      </c>
      <c r="D21" s="94">
        <f>'IDT-1 Calculation'!DH21</f>
        <v>0</v>
      </c>
      <c r="E21" s="94">
        <f>'IDT-1 Calculation'!DI21</f>
        <v>0</v>
      </c>
      <c r="F21" s="94">
        <f>'IDT-1 Calculation'!DJ21</f>
        <v>-77.525999999999996</v>
      </c>
      <c r="G21" s="99">
        <f t="shared" si="0"/>
        <v>0</v>
      </c>
    </row>
    <row r="22" spans="1:7">
      <c r="A22" s="98" t="s">
        <v>64</v>
      </c>
      <c r="B22" s="94">
        <f>'IDT-1 Calculation'!DF22</f>
        <v>150.976</v>
      </c>
      <c r="C22" s="94">
        <f>'IDT-1 Calculation'!DG22</f>
        <v>-86</v>
      </c>
      <c r="D22" s="94">
        <f>'IDT-1 Calculation'!DH22</f>
        <v>0</v>
      </c>
      <c r="E22" s="94">
        <f>'IDT-1 Calculation'!DI22</f>
        <v>0</v>
      </c>
      <c r="F22" s="94">
        <f>'IDT-1 Calculation'!DJ22</f>
        <v>-64.975999999999999</v>
      </c>
      <c r="G22" s="99">
        <f t="shared" si="0"/>
        <v>0</v>
      </c>
    </row>
    <row r="23" spans="1:7">
      <c r="A23" s="98" t="s">
        <v>65</v>
      </c>
      <c r="B23" s="94">
        <f>'IDT-1 Calculation'!DF23</f>
        <v>222.596</v>
      </c>
      <c r="C23" s="94">
        <f>'IDT-1 Calculation'!DG23</f>
        <v>-123</v>
      </c>
      <c r="D23" s="94">
        <f>'IDT-1 Calculation'!DH23</f>
        <v>0</v>
      </c>
      <c r="E23" s="94">
        <f>'IDT-1 Calculation'!DI23</f>
        <v>0</v>
      </c>
      <c r="F23" s="94">
        <f>'IDT-1 Calculation'!DJ23</f>
        <v>-99.596000000000004</v>
      </c>
      <c r="G23" s="99">
        <f t="shared" si="0"/>
        <v>0</v>
      </c>
    </row>
    <row r="24" spans="1:7">
      <c r="A24" s="98" t="s">
        <v>66</v>
      </c>
      <c r="B24" s="94">
        <f>'IDT-1 Calculation'!DF24</f>
        <v>187.26600000000002</v>
      </c>
      <c r="C24" s="94">
        <f>'IDT-1 Calculation'!DG24</f>
        <v>-108</v>
      </c>
      <c r="D24" s="94">
        <f>'IDT-1 Calculation'!DH24</f>
        <v>0</v>
      </c>
      <c r="E24" s="94">
        <f>'IDT-1 Calculation'!DI24</f>
        <v>0</v>
      </c>
      <c r="F24" s="94">
        <f>'IDT-1 Calculation'!DJ24</f>
        <v>-79.266000000000005</v>
      </c>
      <c r="G24" s="99">
        <f t="shared" si="0"/>
        <v>0</v>
      </c>
    </row>
    <row r="25" spans="1:7">
      <c r="A25" s="98" t="s">
        <v>67</v>
      </c>
      <c r="B25" s="94">
        <f>'IDT-1 Calculation'!DF25</f>
        <v>234.72</v>
      </c>
      <c r="C25" s="94">
        <f>'IDT-1 Calculation'!DG25</f>
        <v>-124</v>
      </c>
      <c r="D25" s="94">
        <f>'IDT-1 Calculation'!DH25</f>
        <v>0</v>
      </c>
      <c r="E25" s="94">
        <f>'IDT-1 Calculation'!DI25</f>
        <v>0</v>
      </c>
      <c r="F25" s="94">
        <f>'IDT-1 Calculation'!DJ25</f>
        <v>-110.72</v>
      </c>
      <c r="G25" s="99">
        <f t="shared" si="0"/>
        <v>0</v>
      </c>
    </row>
    <row r="26" spans="1:7">
      <c r="A26" s="98" t="s">
        <v>68</v>
      </c>
      <c r="B26" s="94">
        <f>'IDT-1 Calculation'!DF26</f>
        <v>205.98500000000001</v>
      </c>
      <c r="C26" s="94">
        <f>'IDT-1 Calculation'!DG26</f>
        <v>-104</v>
      </c>
      <c r="D26" s="94">
        <f>'IDT-1 Calculation'!DH26</f>
        <v>0</v>
      </c>
      <c r="E26" s="94">
        <f>'IDT-1 Calculation'!DI26</f>
        <v>0</v>
      </c>
      <c r="F26" s="94">
        <f>'IDT-1 Calculation'!DJ26</f>
        <v>-101.985</v>
      </c>
      <c r="G26" s="99">
        <f t="shared" si="0"/>
        <v>0</v>
      </c>
    </row>
    <row r="27" spans="1:7">
      <c r="A27" s="98" t="s">
        <v>69</v>
      </c>
      <c r="B27" s="94">
        <f>'IDT-1 Calculation'!DF27</f>
        <v>230.934</v>
      </c>
      <c r="C27" s="94">
        <f>'IDT-1 Calculation'!DG27</f>
        <v>-138</v>
      </c>
      <c r="D27" s="94">
        <f>'IDT-1 Calculation'!DH27</f>
        <v>0</v>
      </c>
      <c r="E27" s="94">
        <f>'IDT-1 Calculation'!DI27</f>
        <v>0</v>
      </c>
      <c r="F27" s="94">
        <f>'IDT-1 Calculation'!DJ27</f>
        <v>-92.933999999999997</v>
      </c>
      <c r="G27" s="99">
        <f t="shared" si="0"/>
        <v>0</v>
      </c>
    </row>
    <row r="28" spans="1:7">
      <c r="A28" s="98" t="s">
        <v>70</v>
      </c>
      <c r="B28" s="94">
        <f>'IDT-1 Calculation'!DF28</f>
        <v>155.38400000000001</v>
      </c>
      <c r="C28" s="94">
        <f>'IDT-1 Calculation'!DG28</f>
        <v>-118</v>
      </c>
      <c r="D28" s="94">
        <f>'IDT-1 Calculation'!DH28</f>
        <v>0</v>
      </c>
      <c r="E28" s="94">
        <f>'IDT-1 Calculation'!DI28</f>
        <v>0</v>
      </c>
      <c r="F28" s="94">
        <f>'IDT-1 Calculation'!DJ28</f>
        <v>-37.384</v>
      </c>
      <c r="G28" s="99">
        <f t="shared" si="0"/>
        <v>0</v>
      </c>
    </row>
    <row r="29" spans="1:7">
      <c r="A29" s="98" t="s">
        <v>71</v>
      </c>
      <c r="B29" s="94">
        <f>'IDT-1 Calculation'!DF29</f>
        <v>93.497</v>
      </c>
      <c r="C29" s="94">
        <f>'IDT-1 Calculation'!DG29</f>
        <v>-88</v>
      </c>
      <c r="D29" s="94">
        <f>'IDT-1 Calculation'!DH29</f>
        <v>0</v>
      </c>
      <c r="E29" s="94">
        <f>'IDT-1 Calculation'!DI29</f>
        <v>0</v>
      </c>
      <c r="F29" s="94">
        <f>'IDT-1 Calculation'!DJ29</f>
        <v>-5.4969999999999999</v>
      </c>
      <c r="G29" s="99">
        <f t="shared" si="0"/>
        <v>0</v>
      </c>
    </row>
    <row r="30" spans="1:7">
      <c r="A30" s="98" t="s">
        <v>72</v>
      </c>
      <c r="B30" s="94">
        <f>'IDT-1 Calculation'!DF30</f>
        <v>78</v>
      </c>
      <c r="C30" s="94">
        <f>'IDT-1 Calculation'!DG30</f>
        <v>-78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82.488</v>
      </c>
      <c r="C31" s="94">
        <f>'IDT-1 Calculation'!DG31</f>
        <v>-68</v>
      </c>
      <c r="D31" s="94">
        <f>'IDT-1 Calculation'!DH31</f>
        <v>0</v>
      </c>
      <c r="E31" s="94">
        <f>'IDT-1 Calculation'!DI31</f>
        <v>0</v>
      </c>
      <c r="F31" s="94">
        <f>'IDT-1 Calculation'!DJ31</f>
        <v>-14.488</v>
      </c>
      <c r="G31" s="99">
        <f t="shared" si="0"/>
        <v>0</v>
      </c>
    </row>
    <row r="32" spans="1:7">
      <c r="A32" s="98" t="s">
        <v>74</v>
      </c>
      <c r="B32" s="94">
        <f>'IDT-1 Calculation'!DF32</f>
        <v>89.733000000000004</v>
      </c>
      <c r="C32" s="94">
        <f>'IDT-1 Calculation'!DG32</f>
        <v>-43</v>
      </c>
      <c r="D32" s="94">
        <f>'IDT-1 Calculation'!DH32</f>
        <v>0</v>
      </c>
      <c r="E32" s="94">
        <f>'IDT-1 Calculation'!DI32</f>
        <v>0</v>
      </c>
      <c r="F32" s="94">
        <f>'IDT-1 Calculation'!DJ32</f>
        <v>-46.732999999999997</v>
      </c>
      <c r="G32" s="99">
        <f t="shared" si="0"/>
        <v>0</v>
      </c>
    </row>
    <row r="33" spans="1:7">
      <c r="A33" s="98" t="s">
        <v>75</v>
      </c>
      <c r="B33" s="94">
        <f>'IDT-1 Calculation'!DF33</f>
        <v>113.255</v>
      </c>
      <c r="C33" s="94">
        <f>'IDT-1 Calculation'!DG33</f>
        <v>-58</v>
      </c>
      <c r="D33" s="94">
        <f>'IDT-1 Calculation'!DH33</f>
        <v>0</v>
      </c>
      <c r="E33" s="94">
        <f>'IDT-1 Calculation'!DI33</f>
        <v>0</v>
      </c>
      <c r="F33" s="94">
        <f>'IDT-1 Calculation'!DJ33</f>
        <v>-55.255000000000003</v>
      </c>
      <c r="G33" s="99">
        <f t="shared" si="0"/>
        <v>0</v>
      </c>
    </row>
    <row r="34" spans="1:7">
      <c r="A34" s="98" t="s">
        <v>76</v>
      </c>
      <c r="B34" s="94">
        <f>'IDT-1 Calculation'!DF34</f>
        <v>87.299000000000007</v>
      </c>
      <c r="C34" s="94">
        <f>'IDT-1 Calculation'!DG34</f>
        <v>-73</v>
      </c>
      <c r="D34" s="94">
        <f>'IDT-1 Calculation'!DH34</f>
        <v>0</v>
      </c>
      <c r="E34" s="94">
        <f>'IDT-1 Calculation'!DI34</f>
        <v>0</v>
      </c>
      <c r="F34" s="94">
        <f>'IDT-1 Calculation'!DJ34</f>
        <v>-14.298999999999999</v>
      </c>
      <c r="G34" s="99">
        <f t="shared" si="0"/>
        <v>0</v>
      </c>
    </row>
    <row r="35" spans="1:7">
      <c r="A35" s="98" t="s">
        <v>77</v>
      </c>
      <c r="B35" s="94">
        <f>'IDT-1 Calculation'!DF35</f>
        <v>59.423999999999999</v>
      </c>
      <c r="C35" s="94">
        <f>'IDT-1 Calculation'!DG35</f>
        <v>-50</v>
      </c>
      <c r="D35" s="94">
        <f>'IDT-1 Calculation'!DH35</f>
        <v>0</v>
      </c>
      <c r="E35" s="94">
        <f>'IDT-1 Calculation'!DI35</f>
        <v>0</v>
      </c>
      <c r="F35" s="94">
        <f>'IDT-1 Calculation'!DJ35</f>
        <v>-9.4239999999999995</v>
      </c>
      <c r="G35" s="99">
        <f t="shared" si="0"/>
        <v>0</v>
      </c>
    </row>
    <row r="36" spans="1:7">
      <c r="A36" s="98" t="s">
        <v>78</v>
      </c>
      <c r="B36" s="94">
        <f>'IDT-1 Calculation'!DF36</f>
        <v>116.917</v>
      </c>
      <c r="C36" s="94">
        <f>'IDT-1 Calculation'!DG36</f>
        <v>-113</v>
      </c>
      <c r="D36" s="94">
        <f>'IDT-1 Calculation'!DH36</f>
        <v>0</v>
      </c>
      <c r="E36" s="94">
        <f>'IDT-1 Calculation'!DI36</f>
        <v>0</v>
      </c>
      <c r="F36" s="94">
        <f>'IDT-1 Calculation'!DJ36</f>
        <v>-3.9169999999999998</v>
      </c>
      <c r="G36" s="99">
        <f t="shared" si="0"/>
        <v>0</v>
      </c>
    </row>
    <row r="37" spans="1:7">
      <c r="A37" s="98" t="s">
        <v>79</v>
      </c>
      <c r="B37" s="94">
        <f>'IDT-1 Calculation'!DF37</f>
        <v>167.227</v>
      </c>
      <c r="C37" s="94">
        <f>'IDT-1 Calculation'!DG37</f>
        <v>-148</v>
      </c>
      <c r="D37" s="94">
        <f>'IDT-1 Calculation'!DH37</f>
        <v>0</v>
      </c>
      <c r="E37" s="94">
        <f>'IDT-1 Calculation'!DI37</f>
        <v>0</v>
      </c>
      <c r="F37" s="94">
        <f>'IDT-1 Calculation'!DJ37</f>
        <v>-19.227</v>
      </c>
      <c r="G37" s="99">
        <f t="shared" si="0"/>
        <v>0</v>
      </c>
    </row>
    <row r="38" spans="1:7">
      <c r="A38" s="98" t="s">
        <v>80</v>
      </c>
      <c r="B38" s="94">
        <f>'IDT-1 Calculation'!DF38</f>
        <v>199.95499999999998</v>
      </c>
      <c r="C38" s="94">
        <f>'IDT-1 Calculation'!DG38</f>
        <v>-168</v>
      </c>
      <c r="D38" s="94">
        <f>'IDT-1 Calculation'!DH38</f>
        <v>0</v>
      </c>
      <c r="E38" s="94">
        <f>'IDT-1 Calculation'!DI38</f>
        <v>0</v>
      </c>
      <c r="F38" s="94">
        <f>'IDT-1 Calculation'!DJ38</f>
        <v>-31.954999999999998</v>
      </c>
      <c r="G38" s="99">
        <f t="shared" si="0"/>
        <v>0</v>
      </c>
    </row>
    <row r="39" spans="1:7">
      <c r="A39" s="98" t="s">
        <v>81</v>
      </c>
      <c r="B39" s="94">
        <f>'IDT-1 Calculation'!DF39</f>
        <v>186.27600000000001</v>
      </c>
      <c r="C39" s="94">
        <f>'IDT-1 Calculation'!DG39</f>
        <v>-168</v>
      </c>
      <c r="D39" s="94">
        <f>'IDT-1 Calculation'!DH39</f>
        <v>0</v>
      </c>
      <c r="E39" s="94">
        <f>'IDT-1 Calculation'!DI39</f>
        <v>0</v>
      </c>
      <c r="F39" s="94">
        <f>'IDT-1 Calculation'!DJ39</f>
        <v>-18.276</v>
      </c>
      <c r="G39" s="99">
        <f t="shared" si="0"/>
        <v>0</v>
      </c>
    </row>
    <row r="40" spans="1:7">
      <c r="A40" s="98" t="s">
        <v>82</v>
      </c>
      <c r="B40" s="94">
        <f>'IDT-1 Calculation'!DF40</f>
        <v>158</v>
      </c>
      <c r="C40" s="94">
        <f>'IDT-1 Calculation'!DG40</f>
        <v>-158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153</v>
      </c>
      <c r="C41" s="94">
        <f>'IDT-1 Calculation'!DG41</f>
        <v>-153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148</v>
      </c>
      <c r="C42" s="94">
        <f>'IDT-1 Calculation'!DG42</f>
        <v>-148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97</v>
      </c>
      <c r="C43" s="94">
        <f>'IDT-1 Calculation'!DG43</f>
        <v>-97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87</v>
      </c>
      <c r="C44" s="94">
        <f>'IDT-1 Calculation'!DG44</f>
        <v>-87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80</v>
      </c>
      <c r="C45" s="94">
        <f>'IDT-1 Calculation'!DG45</f>
        <v>-80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61</v>
      </c>
      <c r="C46" s="94">
        <f>'IDT-1 Calculation'!DG46</f>
        <v>-61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46</v>
      </c>
      <c r="C47" s="94">
        <f>'IDT-1 Calculation'!DG47</f>
        <v>-46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46</v>
      </c>
      <c r="C48" s="94">
        <f>'IDT-1 Calculation'!DG48</f>
        <v>-46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51</v>
      </c>
      <c r="C49" s="94">
        <f>'IDT-1 Calculation'!DG49</f>
        <v>-51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46</v>
      </c>
      <c r="C50" s="94">
        <f>'IDT-1 Calculation'!DG50</f>
        <v>-46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41</v>
      </c>
      <c r="C51" s="94">
        <f>'IDT-1 Calculation'!DG51</f>
        <v>-41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41</v>
      </c>
      <c r="C52" s="94">
        <f>'IDT-1 Calculation'!DG52</f>
        <v>-41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46</v>
      </c>
      <c r="C53" s="94">
        <f>'IDT-1 Calculation'!DG53</f>
        <v>-46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56</v>
      </c>
      <c r="C54" s="94">
        <f>'IDT-1 Calculation'!DG54</f>
        <v>-56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12</v>
      </c>
      <c r="C55" s="94">
        <f>'IDT-1 Calculation'!DG55</f>
        <v>-12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32</v>
      </c>
      <c r="C56" s="94">
        <f>'IDT-1 Calculation'!DG56</f>
        <v>-32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111</v>
      </c>
      <c r="C57" s="94">
        <f>'IDT-1 Calculation'!DG57</f>
        <v>-111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106</v>
      </c>
      <c r="C58" s="94">
        <f>'IDT-1 Calculation'!DG58</f>
        <v>-106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101</v>
      </c>
      <c r="C59" s="94">
        <f>'IDT-1 Calculation'!DG59</f>
        <v>-101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91</v>
      </c>
      <c r="C60" s="94">
        <f>'IDT-1 Calculation'!DG60</f>
        <v>-91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81</v>
      </c>
      <c r="C61" s="94">
        <f>'IDT-1 Calculation'!DG61</f>
        <v>-81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66</v>
      </c>
      <c r="C62" s="94">
        <f>'IDT-1 Calculation'!DG62</f>
        <v>-66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55</v>
      </c>
      <c r="C63" s="94">
        <f>'IDT-1 Calculation'!DG63</f>
        <v>-55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88</v>
      </c>
      <c r="C64" s="94">
        <f>'IDT-1 Calculation'!DG64</f>
        <v>-88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68</v>
      </c>
      <c r="C65" s="94">
        <f>'IDT-1 Calculation'!DG65</f>
        <v>-68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53</v>
      </c>
      <c r="C66" s="94">
        <f>'IDT-1 Calculation'!DG66</f>
        <v>-53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43</v>
      </c>
      <c r="C67" s="94">
        <f>'IDT-1 Calculation'!DG67</f>
        <v>-43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108.24199999999999</v>
      </c>
      <c r="C68" s="94">
        <f>'IDT-1 Calculation'!DG68</f>
        <v>-60</v>
      </c>
      <c r="D68" s="94">
        <f>'IDT-1 Calculation'!DH68</f>
        <v>0</v>
      </c>
      <c r="E68" s="94">
        <f>'IDT-1 Calculation'!DI68</f>
        <v>0</v>
      </c>
      <c r="F68" s="94">
        <f>'IDT-1 Calculation'!DJ68</f>
        <v>-48.241999999999997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68.246000000000009</v>
      </c>
      <c r="C69" s="94">
        <f>'IDT-1 Calculation'!DG69</f>
        <v>-30</v>
      </c>
      <c r="D69" s="94">
        <f>'IDT-1 Calculation'!DH69</f>
        <v>0</v>
      </c>
      <c r="E69" s="94">
        <f>'IDT-1 Calculation'!DI69</f>
        <v>0</v>
      </c>
      <c r="F69" s="94">
        <f>'IDT-1 Calculation'!DJ69</f>
        <v>-38.246000000000002</v>
      </c>
      <c r="G69" s="99">
        <f t="shared" si="1"/>
        <v>0</v>
      </c>
    </row>
    <row r="70" spans="1:7">
      <c r="A70" s="98" t="s">
        <v>112</v>
      </c>
      <c r="B70" s="94">
        <f>'IDT-1 Calculation'!DF70</f>
        <v>11.805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-11.805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16.253</v>
      </c>
      <c r="C76" s="94">
        <f>'IDT-1 Calculation'!DG76</f>
        <v>10.071</v>
      </c>
      <c r="D76" s="94">
        <f>'IDT-1 Calculation'!DH76</f>
        <v>0</v>
      </c>
      <c r="E76" s="94">
        <f>'IDT-1 Calculation'!DI76</f>
        <v>0</v>
      </c>
      <c r="F76" s="94">
        <f>'IDT-1 Calculation'!DJ76</f>
        <v>-26.323999999999998</v>
      </c>
      <c r="G76" s="99">
        <f t="shared" si="1"/>
        <v>0</v>
      </c>
    </row>
    <row r="77" spans="1:7">
      <c r="A77" s="98" t="s">
        <v>119</v>
      </c>
      <c r="B77" s="94">
        <f>'IDT-1 Calculation'!DF77</f>
        <v>15.384</v>
      </c>
      <c r="C77" s="94">
        <f>'IDT-1 Calculation'!DG77</f>
        <v>9.532</v>
      </c>
      <c r="D77" s="94">
        <f>'IDT-1 Calculation'!DH77</f>
        <v>0</v>
      </c>
      <c r="E77" s="94">
        <f>'IDT-1 Calculation'!DI77</f>
        <v>0</v>
      </c>
      <c r="F77" s="94">
        <f>'IDT-1 Calculation'!DJ77</f>
        <v>-24.916</v>
      </c>
      <c r="G77" s="99">
        <f t="shared" si="1"/>
        <v>0</v>
      </c>
    </row>
    <row r="78" spans="1:7">
      <c r="A78" s="98" t="s">
        <v>120</v>
      </c>
      <c r="B78" s="94">
        <f>'IDT-1 Calculation'!DF78</f>
        <v>25.126999999999999</v>
      </c>
      <c r="C78" s="94">
        <f>'IDT-1 Calculation'!DG78</f>
        <v>15.569000000000001</v>
      </c>
      <c r="D78" s="94">
        <f>'IDT-1 Calculation'!DH78</f>
        <v>0</v>
      </c>
      <c r="E78" s="94">
        <f>'IDT-1 Calculation'!DI78</f>
        <v>0</v>
      </c>
      <c r="F78" s="94">
        <f>'IDT-1 Calculation'!DJ78</f>
        <v>-40.695999999999998</v>
      </c>
      <c r="G78" s="99">
        <f t="shared" si="1"/>
        <v>0</v>
      </c>
    </row>
    <row r="79" spans="1:7">
      <c r="A79" s="98" t="s">
        <v>121</v>
      </c>
      <c r="B79" s="94">
        <f>'IDT-1 Calculation'!DF79</f>
        <v>36.828000000000003</v>
      </c>
      <c r="C79" s="94">
        <f>'IDT-1 Calculation'!DG79</f>
        <v>22.818000000000001</v>
      </c>
      <c r="D79" s="94">
        <f>'IDT-1 Calculation'!DH79</f>
        <v>0</v>
      </c>
      <c r="E79" s="94">
        <f>'IDT-1 Calculation'!DI79</f>
        <v>0</v>
      </c>
      <c r="F79" s="94">
        <f>'IDT-1 Calculation'!DJ79</f>
        <v>-59.646000000000001</v>
      </c>
      <c r="G79" s="99">
        <f t="shared" si="1"/>
        <v>0</v>
      </c>
    </row>
    <row r="80" spans="1:7">
      <c r="A80" s="98" t="s">
        <v>122</v>
      </c>
      <c r="B80" s="94">
        <f>'IDT-1 Calculation'!DF80</f>
        <v>38.32</v>
      </c>
      <c r="C80" s="94">
        <f>'IDT-1 Calculation'!DG80</f>
        <v>23.742000000000001</v>
      </c>
      <c r="D80" s="94">
        <f>'IDT-1 Calculation'!DH80</f>
        <v>0</v>
      </c>
      <c r="E80" s="94">
        <f>'IDT-1 Calculation'!DI80</f>
        <v>0</v>
      </c>
      <c r="F80" s="94">
        <f>'IDT-1 Calculation'!DJ80</f>
        <v>-62.061999999999998</v>
      </c>
      <c r="G80" s="99">
        <f t="shared" si="1"/>
        <v>0</v>
      </c>
    </row>
    <row r="81" spans="1:7">
      <c r="A81" s="98" t="s">
        <v>123</v>
      </c>
      <c r="B81" s="94">
        <f>'IDT-1 Calculation'!DF81</f>
        <v>58.633000000000003</v>
      </c>
      <c r="C81" s="94">
        <f>'IDT-1 Calculation'!DG81</f>
        <v>36.329000000000001</v>
      </c>
      <c r="D81" s="94">
        <f>'IDT-1 Calculation'!DH81</f>
        <v>0</v>
      </c>
      <c r="E81" s="94">
        <f>'IDT-1 Calculation'!DI81</f>
        <v>0</v>
      </c>
      <c r="F81" s="94">
        <f>'IDT-1 Calculation'!DJ81</f>
        <v>-94.962000000000003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38.255000000000003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-38.255000000000003</v>
      </c>
      <c r="G87" s="99">
        <f t="shared" si="1"/>
        <v>0</v>
      </c>
    </row>
    <row r="88" spans="1:7">
      <c r="A88" s="98" t="s">
        <v>130</v>
      </c>
      <c r="B88" s="94">
        <f>'IDT-1 Calculation'!DF88</f>
        <v>34.432000000000002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-34.432000000000002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1.663</v>
      </c>
      <c r="C94" s="94">
        <f>'IDT-1 Calculation'!DG94</f>
        <v>1.0309999999999999</v>
      </c>
      <c r="D94" s="94">
        <f>'IDT-1 Calculation'!DH94</f>
        <v>0</v>
      </c>
      <c r="E94" s="94">
        <f>'IDT-1 Calculation'!DI94</f>
        <v>0</v>
      </c>
      <c r="F94" s="94">
        <f>'IDT-1 Calculation'!DJ94</f>
        <v>-2.694</v>
      </c>
      <c r="G94" s="99">
        <f t="shared" si="1"/>
        <v>0</v>
      </c>
    </row>
    <row r="95" spans="1:7">
      <c r="A95" s="98" t="s">
        <v>137</v>
      </c>
      <c r="B95" s="94">
        <f>'IDT-1 Calculation'!DF95</f>
        <v>13.28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-13.28</v>
      </c>
      <c r="G95" s="99">
        <f t="shared" si="1"/>
        <v>0</v>
      </c>
    </row>
    <row r="96" spans="1:7">
      <c r="A96" s="98" t="s">
        <v>138</v>
      </c>
      <c r="B96" s="94">
        <f>'IDT-1 Calculation'!DF96</f>
        <v>23.92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-23.92</v>
      </c>
      <c r="G96" s="99">
        <f t="shared" si="1"/>
        <v>0</v>
      </c>
    </row>
    <row r="97" spans="1:7">
      <c r="A97" s="98" t="s">
        <v>139</v>
      </c>
      <c r="B97" s="94">
        <f>'IDT-1 Calculation'!DF97</f>
        <v>34.299999999999997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-34.299999999999997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42.32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-42.32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2.0377007500000004</v>
      </c>
      <c r="C99" s="110">
        <f>SUM(C3:C98)/4000</f>
        <v>-1.3286352499999998</v>
      </c>
      <c r="D99" s="110">
        <f>SUM(D3:D98)/4000</f>
        <v>0</v>
      </c>
      <c r="E99" s="110">
        <f>SUM(E3:E98)/4000</f>
        <v>0</v>
      </c>
      <c r="F99" s="110">
        <f>SUM(F3:F98)/4000</f>
        <v>-0.70906550000000013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1.49</v>
      </c>
      <c r="AE3" s="197">
        <v>0</v>
      </c>
      <c r="AF3" s="197">
        <v>0</v>
      </c>
      <c r="AG3" s="197">
        <v>79.58</v>
      </c>
      <c r="AH3" s="197">
        <v>0</v>
      </c>
      <c r="AI3" s="197">
        <v>19.52</v>
      </c>
      <c r="AJ3" s="197">
        <v>0</v>
      </c>
      <c r="AK3" s="197">
        <v>3.65</v>
      </c>
      <c r="AL3" s="197">
        <v>0</v>
      </c>
      <c r="AM3" s="197">
        <v>0</v>
      </c>
      <c r="AN3" s="197">
        <v>0</v>
      </c>
      <c r="AO3" s="197">
        <v>89.38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1.49</v>
      </c>
      <c r="AE4" s="197">
        <v>0</v>
      </c>
      <c r="AF4" s="197">
        <v>0</v>
      </c>
      <c r="AG4" s="197">
        <v>79.58</v>
      </c>
      <c r="AH4" s="197">
        <v>0</v>
      </c>
      <c r="AI4" s="197">
        <v>19.52</v>
      </c>
      <c r="AJ4" s="197">
        <v>0</v>
      </c>
      <c r="AK4" s="197">
        <v>3.65</v>
      </c>
      <c r="AL4" s="197">
        <v>0</v>
      </c>
      <c r="AM4" s="197">
        <v>0</v>
      </c>
      <c r="AN4" s="197">
        <v>0</v>
      </c>
      <c r="AO4" s="197">
        <v>89.38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1.49</v>
      </c>
      <c r="AE5" s="197">
        <v>0</v>
      </c>
      <c r="AF5" s="197">
        <v>0</v>
      </c>
      <c r="AG5" s="197">
        <v>79.58</v>
      </c>
      <c r="AH5" s="197">
        <v>0</v>
      </c>
      <c r="AI5" s="197">
        <v>19.52</v>
      </c>
      <c r="AJ5" s="197">
        <v>0</v>
      </c>
      <c r="AK5" s="197">
        <v>3.65</v>
      </c>
      <c r="AL5" s="197">
        <v>0</v>
      </c>
      <c r="AM5" s="197">
        <v>0</v>
      </c>
      <c r="AN5" s="197">
        <v>0</v>
      </c>
      <c r="AO5" s="197">
        <v>89.38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1.49</v>
      </c>
      <c r="AE6" s="197">
        <v>0</v>
      </c>
      <c r="AF6" s="197">
        <v>0</v>
      </c>
      <c r="AG6" s="197">
        <v>79.58</v>
      </c>
      <c r="AH6" s="197">
        <v>0</v>
      </c>
      <c r="AI6" s="197">
        <v>19.52</v>
      </c>
      <c r="AJ6" s="197">
        <v>0</v>
      </c>
      <c r="AK6" s="197">
        <v>3.65</v>
      </c>
      <c r="AL6" s="197">
        <v>0</v>
      </c>
      <c r="AM6" s="197">
        <v>0</v>
      </c>
      <c r="AN6" s="197">
        <v>0</v>
      </c>
      <c r="AO6" s="197">
        <v>89.38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1.49</v>
      </c>
      <c r="AE7" s="197">
        <v>0</v>
      </c>
      <c r="AF7" s="197">
        <v>0</v>
      </c>
      <c r="AG7" s="197">
        <v>79.58</v>
      </c>
      <c r="AH7" s="197">
        <v>0</v>
      </c>
      <c r="AI7" s="197">
        <v>19.52</v>
      </c>
      <c r="AJ7" s="197">
        <v>0</v>
      </c>
      <c r="AK7" s="197">
        <v>3.65</v>
      </c>
      <c r="AL7" s="197">
        <v>0</v>
      </c>
      <c r="AM7" s="197">
        <v>0</v>
      </c>
      <c r="AN7" s="197">
        <v>0</v>
      </c>
      <c r="AO7" s="197">
        <v>89.38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1.49</v>
      </c>
      <c r="AE8" s="197">
        <v>0</v>
      </c>
      <c r="AF8" s="197">
        <v>0</v>
      </c>
      <c r="AG8" s="197">
        <v>79.58</v>
      </c>
      <c r="AH8" s="197">
        <v>0</v>
      </c>
      <c r="AI8" s="197">
        <v>19.52</v>
      </c>
      <c r="AJ8" s="197">
        <v>0</v>
      </c>
      <c r="AK8" s="197">
        <v>3.65</v>
      </c>
      <c r="AL8" s="197">
        <v>0</v>
      </c>
      <c r="AM8" s="197">
        <v>0</v>
      </c>
      <c r="AN8" s="197">
        <v>0</v>
      </c>
      <c r="AO8" s="197">
        <v>89.38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1.49</v>
      </c>
      <c r="AE9" s="197">
        <v>0</v>
      </c>
      <c r="AF9" s="197">
        <v>0</v>
      </c>
      <c r="AG9" s="197">
        <v>79.58</v>
      </c>
      <c r="AH9" s="197">
        <v>0</v>
      </c>
      <c r="AI9" s="197">
        <v>19.52</v>
      </c>
      <c r="AJ9" s="197">
        <v>0</v>
      </c>
      <c r="AK9" s="197">
        <v>3.65</v>
      </c>
      <c r="AL9" s="197">
        <v>0</v>
      </c>
      <c r="AM9" s="197">
        <v>0</v>
      </c>
      <c r="AN9" s="197">
        <v>0</v>
      </c>
      <c r="AO9" s="197">
        <v>89.38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1.49</v>
      </c>
      <c r="AE10" s="197">
        <v>0</v>
      </c>
      <c r="AF10" s="197">
        <v>0</v>
      </c>
      <c r="AG10" s="197">
        <v>79.58</v>
      </c>
      <c r="AH10" s="197">
        <v>0</v>
      </c>
      <c r="AI10" s="197">
        <v>19.52</v>
      </c>
      <c r="AJ10" s="197">
        <v>0</v>
      </c>
      <c r="AK10" s="197">
        <v>3.65</v>
      </c>
      <c r="AL10" s="197">
        <v>0</v>
      </c>
      <c r="AM10" s="197">
        <v>0</v>
      </c>
      <c r="AN10" s="197">
        <v>0</v>
      </c>
      <c r="AO10" s="197">
        <v>89.38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1.49</v>
      </c>
      <c r="AE11" s="197">
        <v>0</v>
      </c>
      <c r="AF11" s="197">
        <v>0</v>
      </c>
      <c r="AG11" s="197">
        <v>79.58</v>
      </c>
      <c r="AH11" s="197">
        <v>0</v>
      </c>
      <c r="AI11" s="197">
        <v>19.52</v>
      </c>
      <c r="AJ11" s="197">
        <v>0</v>
      </c>
      <c r="AK11" s="197">
        <v>3.65</v>
      </c>
      <c r="AL11" s="197">
        <v>0</v>
      </c>
      <c r="AM11" s="197">
        <v>0</v>
      </c>
      <c r="AN11" s="197">
        <v>0</v>
      </c>
      <c r="AO11" s="197">
        <v>89.38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1.49</v>
      </c>
      <c r="AE12" s="197">
        <v>0</v>
      </c>
      <c r="AF12" s="197">
        <v>0</v>
      </c>
      <c r="AG12" s="197">
        <v>79.58</v>
      </c>
      <c r="AH12" s="197">
        <v>0</v>
      </c>
      <c r="AI12" s="197">
        <v>19.52</v>
      </c>
      <c r="AJ12" s="197">
        <v>0</v>
      </c>
      <c r="AK12" s="197">
        <v>3.65</v>
      </c>
      <c r="AL12" s="197">
        <v>0</v>
      </c>
      <c r="AM12" s="197">
        <v>0</v>
      </c>
      <c r="AN12" s="197">
        <v>0</v>
      </c>
      <c r="AO12" s="197">
        <v>89.38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1.49</v>
      </c>
      <c r="AE13" s="197">
        <v>0</v>
      </c>
      <c r="AF13" s="197">
        <v>0</v>
      </c>
      <c r="AG13" s="197">
        <v>79.58</v>
      </c>
      <c r="AH13" s="197">
        <v>0</v>
      </c>
      <c r="AI13" s="197">
        <v>19.52</v>
      </c>
      <c r="AJ13" s="197">
        <v>0</v>
      </c>
      <c r="AK13" s="197">
        <v>3.65</v>
      </c>
      <c r="AL13" s="197">
        <v>0</v>
      </c>
      <c r="AM13" s="197">
        <v>0</v>
      </c>
      <c r="AN13" s="197">
        <v>0</v>
      </c>
      <c r="AO13" s="197">
        <v>89.38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1.49</v>
      </c>
      <c r="AE14" s="197">
        <v>0</v>
      </c>
      <c r="AF14" s="197">
        <v>0</v>
      </c>
      <c r="AG14" s="197">
        <v>79.58</v>
      </c>
      <c r="AH14" s="197">
        <v>0</v>
      </c>
      <c r="AI14" s="197">
        <v>19.52</v>
      </c>
      <c r="AJ14" s="197">
        <v>0</v>
      </c>
      <c r="AK14" s="197">
        <v>3.65</v>
      </c>
      <c r="AL14" s="197">
        <v>0</v>
      </c>
      <c r="AM14" s="197">
        <v>0</v>
      </c>
      <c r="AN14" s="197">
        <v>0</v>
      </c>
      <c r="AO14" s="197">
        <v>89.38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1.49</v>
      </c>
      <c r="AE15" s="197">
        <v>0</v>
      </c>
      <c r="AF15" s="197">
        <v>0</v>
      </c>
      <c r="AG15" s="197">
        <v>79.58</v>
      </c>
      <c r="AH15" s="197">
        <v>0</v>
      </c>
      <c r="AI15" s="197">
        <v>19.52</v>
      </c>
      <c r="AJ15" s="197">
        <v>0</v>
      </c>
      <c r="AK15" s="197">
        <v>3.65</v>
      </c>
      <c r="AL15" s="197">
        <v>0</v>
      </c>
      <c r="AM15" s="197">
        <v>0</v>
      </c>
      <c r="AN15" s="197">
        <v>0</v>
      </c>
      <c r="AO15" s="197">
        <v>89.38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1.49</v>
      </c>
      <c r="AE16" s="197">
        <v>0</v>
      </c>
      <c r="AF16" s="197">
        <v>0</v>
      </c>
      <c r="AG16" s="197">
        <v>79.58</v>
      </c>
      <c r="AH16" s="197">
        <v>0</v>
      </c>
      <c r="AI16" s="197">
        <v>19.52</v>
      </c>
      <c r="AJ16" s="197">
        <v>0</v>
      </c>
      <c r="AK16" s="197">
        <v>3.65</v>
      </c>
      <c r="AL16" s="197">
        <v>0</v>
      </c>
      <c r="AM16" s="197">
        <v>0</v>
      </c>
      <c r="AN16" s="197">
        <v>0</v>
      </c>
      <c r="AO16" s="197">
        <v>89.38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1.49</v>
      </c>
      <c r="AE17" s="197">
        <v>0</v>
      </c>
      <c r="AF17" s="197">
        <v>0</v>
      </c>
      <c r="AG17" s="197">
        <v>79.58</v>
      </c>
      <c r="AH17" s="197">
        <v>0</v>
      </c>
      <c r="AI17" s="197">
        <v>19.52</v>
      </c>
      <c r="AJ17" s="197">
        <v>0</v>
      </c>
      <c r="AK17" s="197">
        <v>3.65</v>
      </c>
      <c r="AL17" s="197">
        <v>0</v>
      </c>
      <c r="AM17" s="197">
        <v>0</v>
      </c>
      <c r="AN17" s="197">
        <v>0</v>
      </c>
      <c r="AO17" s="197">
        <v>89.38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1.49</v>
      </c>
      <c r="AE18" s="197">
        <v>0</v>
      </c>
      <c r="AF18" s="197">
        <v>0</v>
      </c>
      <c r="AG18" s="197">
        <v>79.58</v>
      </c>
      <c r="AH18" s="197">
        <v>0</v>
      </c>
      <c r="AI18" s="197">
        <v>19.52</v>
      </c>
      <c r="AJ18" s="197">
        <v>0</v>
      </c>
      <c r="AK18" s="197">
        <v>3.65</v>
      </c>
      <c r="AL18" s="197">
        <v>0</v>
      </c>
      <c r="AM18" s="197">
        <v>0</v>
      </c>
      <c r="AN18" s="197">
        <v>0</v>
      </c>
      <c r="AO18" s="197">
        <v>89.38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1.49</v>
      </c>
      <c r="AE19" s="197">
        <v>0</v>
      </c>
      <c r="AF19" s="197">
        <v>0</v>
      </c>
      <c r="AG19" s="197">
        <v>79.58</v>
      </c>
      <c r="AH19" s="197">
        <v>0</v>
      </c>
      <c r="AI19" s="197">
        <v>19.52</v>
      </c>
      <c r="AJ19" s="197">
        <v>0</v>
      </c>
      <c r="AK19" s="197">
        <v>3.65</v>
      </c>
      <c r="AL19" s="197">
        <v>0</v>
      </c>
      <c r="AM19" s="197">
        <v>0</v>
      </c>
      <c r="AN19" s="197">
        <v>0</v>
      </c>
      <c r="AO19" s="197">
        <v>89.38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1.49</v>
      </c>
      <c r="AE20" s="197">
        <v>0</v>
      </c>
      <c r="AF20" s="197">
        <v>0</v>
      </c>
      <c r="AG20" s="197">
        <v>79.58</v>
      </c>
      <c r="AH20" s="197">
        <v>0</v>
      </c>
      <c r="AI20" s="197">
        <v>19.52</v>
      </c>
      <c r="AJ20" s="197">
        <v>0</v>
      </c>
      <c r="AK20" s="197">
        <v>3.65</v>
      </c>
      <c r="AL20" s="197">
        <v>0</v>
      </c>
      <c r="AM20" s="197">
        <v>0</v>
      </c>
      <c r="AN20" s="197">
        <v>0</v>
      </c>
      <c r="AO20" s="197">
        <v>89.38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1.49</v>
      </c>
      <c r="AE21" s="197">
        <v>0</v>
      </c>
      <c r="AF21" s="197">
        <v>0</v>
      </c>
      <c r="AG21" s="197">
        <v>79.58</v>
      </c>
      <c r="AH21" s="197">
        <v>0</v>
      </c>
      <c r="AI21" s="197">
        <v>19.52</v>
      </c>
      <c r="AJ21" s="197">
        <v>0</v>
      </c>
      <c r="AK21" s="197">
        <v>3.65</v>
      </c>
      <c r="AL21" s="197">
        <v>0</v>
      </c>
      <c r="AM21" s="197">
        <v>0</v>
      </c>
      <c r="AN21" s="197">
        <v>0</v>
      </c>
      <c r="AO21" s="197">
        <v>89.38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1.49</v>
      </c>
      <c r="AE22" s="197">
        <v>0</v>
      </c>
      <c r="AF22" s="197">
        <v>0</v>
      </c>
      <c r="AG22" s="197">
        <v>79.58</v>
      </c>
      <c r="AH22" s="197">
        <v>0</v>
      </c>
      <c r="AI22" s="197">
        <v>19.52</v>
      </c>
      <c r="AJ22" s="197">
        <v>0</v>
      </c>
      <c r="AK22" s="197">
        <v>3.65</v>
      </c>
      <c r="AL22" s="197">
        <v>0</v>
      </c>
      <c r="AM22" s="197">
        <v>0</v>
      </c>
      <c r="AN22" s="197">
        <v>0</v>
      </c>
      <c r="AO22" s="197">
        <v>89.38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1.49</v>
      </c>
      <c r="AE23" s="197">
        <v>0</v>
      </c>
      <c r="AF23" s="197">
        <v>0</v>
      </c>
      <c r="AG23" s="197">
        <v>79.58</v>
      </c>
      <c r="AH23" s="197">
        <v>0</v>
      </c>
      <c r="AI23" s="197">
        <v>19.52</v>
      </c>
      <c r="AJ23" s="197">
        <v>0</v>
      </c>
      <c r="AK23" s="197">
        <v>3.65</v>
      </c>
      <c r="AL23" s="197">
        <v>0</v>
      </c>
      <c r="AM23" s="197">
        <v>0</v>
      </c>
      <c r="AN23" s="197">
        <v>0</v>
      </c>
      <c r="AO23" s="197">
        <v>89.38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1.49</v>
      </c>
      <c r="AE24" s="197">
        <v>0</v>
      </c>
      <c r="AF24" s="197">
        <v>0</v>
      </c>
      <c r="AG24" s="197">
        <v>79.58</v>
      </c>
      <c r="AH24" s="197">
        <v>0</v>
      </c>
      <c r="AI24" s="197">
        <v>19.52</v>
      </c>
      <c r="AJ24" s="197">
        <v>0</v>
      </c>
      <c r="AK24" s="197">
        <v>3.65</v>
      </c>
      <c r="AL24" s="197">
        <v>0</v>
      </c>
      <c r="AM24" s="197">
        <v>0</v>
      </c>
      <c r="AN24" s="197">
        <v>0</v>
      </c>
      <c r="AO24" s="197">
        <v>89.38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1.49</v>
      </c>
      <c r="AE25" s="197">
        <v>0</v>
      </c>
      <c r="AF25" s="197">
        <v>0</v>
      </c>
      <c r="AG25" s="197">
        <v>79.58</v>
      </c>
      <c r="AH25" s="197">
        <v>0</v>
      </c>
      <c r="AI25" s="197">
        <v>19.52</v>
      </c>
      <c r="AJ25" s="197">
        <v>0</v>
      </c>
      <c r="AK25" s="197">
        <v>3.65</v>
      </c>
      <c r="AL25" s="197">
        <v>0</v>
      </c>
      <c r="AM25" s="197">
        <v>0</v>
      </c>
      <c r="AN25" s="197">
        <v>0</v>
      </c>
      <c r="AO25" s="197">
        <v>89.38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1.49</v>
      </c>
      <c r="AE26" s="197">
        <v>0</v>
      </c>
      <c r="AF26" s="197">
        <v>0</v>
      </c>
      <c r="AG26" s="197">
        <v>79.58</v>
      </c>
      <c r="AH26" s="197">
        <v>0</v>
      </c>
      <c r="AI26" s="197">
        <v>19.52</v>
      </c>
      <c r="AJ26" s="197">
        <v>0</v>
      </c>
      <c r="AK26" s="197">
        <v>3.65</v>
      </c>
      <c r="AL26" s="197">
        <v>0</v>
      </c>
      <c r="AM26" s="197">
        <v>0</v>
      </c>
      <c r="AN26" s="197">
        <v>0</v>
      </c>
      <c r="AO26" s="197">
        <v>89.38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1.49</v>
      </c>
      <c r="AE27" s="197">
        <v>0</v>
      </c>
      <c r="AF27" s="197">
        <v>0</v>
      </c>
      <c r="AG27" s="197">
        <v>79.58</v>
      </c>
      <c r="AH27" s="197">
        <v>0</v>
      </c>
      <c r="AI27" s="197">
        <v>19.52</v>
      </c>
      <c r="AJ27" s="197">
        <v>0</v>
      </c>
      <c r="AK27" s="197">
        <v>3.65</v>
      </c>
      <c r="AL27" s="197">
        <v>0</v>
      </c>
      <c r="AM27" s="197">
        <v>0</v>
      </c>
      <c r="AN27" s="197">
        <v>0</v>
      </c>
      <c r="AO27" s="197">
        <v>89.38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1.49</v>
      </c>
      <c r="AE28" s="197">
        <v>0</v>
      </c>
      <c r="AF28" s="197">
        <v>0</v>
      </c>
      <c r="AG28" s="197">
        <v>79.58</v>
      </c>
      <c r="AH28" s="197">
        <v>0</v>
      </c>
      <c r="AI28" s="197">
        <v>19.52</v>
      </c>
      <c r="AJ28" s="197">
        <v>0</v>
      </c>
      <c r="AK28" s="197">
        <v>4.3499999999999996</v>
      </c>
      <c r="AL28" s="197">
        <v>0</v>
      </c>
      <c r="AM28" s="197">
        <v>0</v>
      </c>
      <c r="AN28" s="197">
        <v>0</v>
      </c>
      <c r="AO28" s="197">
        <v>89.38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1.49</v>
      </c>
      <c r="AE29" s="197">
        <v>0</v>
      </c>
      <c r="AF29" s="197">
        <v>0</v>
      </c>
      <c r="AG29" s="197">
        <v>79.58</v>
      </c>
      <c r="AH29" s="197">
        <v>0</v>
      </c>
      <c r="AI29" s="197">
        <v>19.52</v>
      </c>
      <c r="AJ29" s="197">
        <v>0</v>
      </c>
      <c r="AK29" s="197">
        <v>4.3499999999999996</v>
      </c>
      <c r="AL29" s="197">
        <v>0</v>
      </c>
      <c r="AM29" s="197">
        <v>0</v>
      </c>
      <c r="AN29" s="197">
        <v>0</v>
      </c>
      <c r="AO29" s="197">
        <v>89.38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1.49</v>
      </c>
      <c r="AE30" s="197">
        <v>0</v>
      </c>
      <c r="AF30" s="197">
        <v>0</v>
      </c>
      <c r="AG30" s="197">
        <v>79.58</v>
      </c>
      <c r="AH30" s="197">
        <v>0</v>
      </c>
      <c r="AI30" s="197">
        <v>19.52</v>
      </c>
      <c r="AJ30" s="197">
        <v>0</v>
      </c>
      <c r="AK30" s="197">
        <v>4.3499999999999996</v>
      </c>
      <c r="AL30" s="197">
        <v>0</v>
      </c>
      <c r="AM30" s="197">
        <v>0</v>
      </c>
      <c r="AN30" s="197">
        <v>0</v>
      </c>
      <c r="AO30" s="197">
        <v>89.38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1.49</v>
      </c>
      <c r="AE31" s="197">
        <v>0</v>
      </c>
      <c r="AF31" s="197">
        <v>0</v>
      </c>
      <c r="AG31" s="197">
        <v>79.58</v>
      </c>
      <c r="AH31" s="197">
        <v>0</v>
      </c>
      <c r="AI31" s="197">
        <v>19.52</v>
      </c>
      <c r="AJ31" s="197">
        <v>0</v>
      </c>
      <c r="AK31" s="197">
        <v>4.3499999999999996</v>
      </c>
      <c r="AL31" s="197">
        <v>0</v>
      </c>
      <c r="AM31" s="197">
        <v>0</v>
      </c>
      <c r="AN31" s="197">
        <v>0</v>
      </c>
      <c r="AO31" s="197">
        <v>89.38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1.49</v>
      </c>
      <c r="AE32" s="197">
        <v>0</v>
      </c>
      <c r="AF32" s="197">
        <v>0</v>
      </c>
      <c r="AG32" s="197">
        <v>79.58</v>
      </c>
      <c r="AH32" s="197">
        <v>0</v>
      </c>
      <c r="AI32" s="197">
        <v>19.52</v>
      </c>
      <c r="AJ32" s="197">
        <v>0</v>
      </c>
      <c r="AK32" s="197">
        <v>4.3499999999999996</v>
      </c>
      <c r="AL32" s="197">
        <v>0</v>
      </c>
      <c r="AM32" s="197">
        <v>0</v>
      </c>
      <c r="AN32" s="197">
        <v>0</v>
      </c>
      <c r="AO32" s="197">
        <v>89.38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1.49</v>
      </c>
      <c r="AE33" s="197">
        <v>0</v>
      </c>
      <c r="AF33" s="197">
        <v>0</v>
      </c>
      <c r="AG33" s="197">
        <v>79.58</v>
      </c>
      <c r="AH33" s="197">
        <v>0</v>
      </c>
      <c r="AI33" s="197">
        <v>19.52</v>
      </c>
      <c r="AJ33" s="197">
        <v>0</v>
      </c>
      <c r="AK33" s="197">
        <v>4.3499999999999996</v>
      </c>
      <c r="AL33" s="197">
        <v>0</v>
      </c>
      <c r="AM33" s="197">
        <v>0</v>
      </c>
      <c r="AN33" s="197">
        <v>0</v>
      </c>
      <c r="AO33" s="197">
        <v>89.38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1.49</v>
      </c>
      <c r="AE34" s="197">
        <v>0</v>
      </c>
      <c r="AF34" s="197">
        <v>0</v>
      </c>
      <c r="AG34" s="197">
        <v>79.58</v>
      </c>
      <c r="AH34" s="197">
        <v>0</v>
      </c>
      <c r="AI34" s="197">
        <v>19.52</v>
      </c>
      <c r="AJ34" s="197">
        <v>0</v>
      </c>
      <c r="AK34" s="197">
        <v>4.3499999999999996</v>
      </c>
      <c r="AL34" s="197">
        <v>0</v>
      </c>
      <c r="AM34" s="197">
        <v>0</v>
      </c>
      <c r="AN34" s="197">
        <v>0</v>
      </c>
      <c r="AO34" s="197">
        <v>89.38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1.49</v>
      </c>
      <c r="AE35" s="197">
        <v>0</v>
      </c>
      <c r="AF35" s="197">
        <v>0</v>
      </c>
      <c r="AG35" s="197">
        <v>79.58</v>
      </c>
      <c r="AH35" s="197">
        <v>0</v>
      </c>
      <c r="AI35" s="197">
        <v>19.52</v>
      </c>
      <c r="AJ35" s="197">
        <v>0</v>
      </c>
      <c r="AK35" s="197">
        <v>4.3499999999999996</v>
      </c>
      <c r="AL35" s="197">
        <v>0</v>
      </c>
      <c r="AM35" s="197">
        <v>0</v>
      </c>
      <c r="AN35" s="197">
        <v>0</v>
      </c>
      <c r="AO35" s="197">
        <v>89.38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1.49</v>
      </c>
      <c r="AE36" s="197">
        <v>0</v>
      </c>
      <c r="AF36" s="197">
        <v>0</v>
      </c>
      <c r="AG36" s="197">
        <v>79.58</v>
      </c>
      <c r="AH36" s="197">
        <v>0</v>
      </c>
      <c r="AI36" s="197">
        <v>19.52</v>
      </c>
      <c r="AJ36" s="197">
        <v>0</v>
      </c>
      <c r="AK36" s="197">
        <v>4.3499999999999996</v>
      </c>
      <c r="AL36" s="197">
        <v>0</v>
      </c>
      <c r="AM36" s="197">
        <v>0</v>
      </c>
      <c r="AN36" s="197">
        <v>0</v>
      </c>
      <c r="AO36" s="197">
        <v>89.38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1.49</v>
      </c>
      <c r="AE37" s="197">
        <v>0</v>
      </c>
      <c r="AF37" s="197">
        <v>0</v>
      </c>
      <c r="AG37" s="197">
        <v>79.58</v>
      </c>
      <c r="AH37" s="197">
        <v>0</v>
      </c>
      <c r="AI37" s="197">
        <v>19.52</v>
      </c>
      <c r="AJ37" s="197">
        <v>0</v>
      </c>
      <c r="AK37" s="197">
        <v>4.3499999999999996</v>
      </c>
      <c r="AL37" s="197">
        <v>0</v>
      </c>
      <c r="AM37" s="197">
        <v>0</v>
      </c>
      <c r="AN37" s="197">
        <v>0</v>
      </c>
      <c r="AO37" s="197">
        <v>89.38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1.49</v>
      </c>
      <c r="AE38" s="197">
        <v>0</v>
      </c>
      <c r="AF38" s="197">
        <v>0</v>
      </c>
      <c r="AG38" s="197">
        <v>79.58</v>
      </c>
      <c r="AH38" s="197">
        <v>0</v>
      </c>
      <c r="AI38" s="197">
        <v>19.52</v>
      </c>
      <c r="AJ38" s="197">
        <v>0</v>
      </c>
      <c r="AK38" s="197">
        <v>4.3499999999999996</v>
      </c>
      <c r="AL38" s="197">
        <v>0</v>
      </c>
      <c r="AM38" s="197">
        <v>0</v>
      </c>
      <c r="AN38" s="197">
        <v>0</v>
      </c>
      <c r="AO38" s="197">
        <v>89.38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1.49</v>
      </c>
      <c r="AE39" s="197">
        <v>0</v>
      </c>
      <c r="AF39" s="197">
        <v>0</v>
      </c>
      <c r="AG39" s="197">
        <v>79.58</v>
      </c>
      <c r="AH39" s="197">
        <v>0</v>
      </c>
      <c r="AI39" s="197">
        <v>19.52</v>
      </c>
      <c r="AJ39" s="197">
        <v>0</v>
      </c>
      <c r="AK39" s="197">
        <v>3.65</v>
      </c>
      <c r="AL39" s="197">
        <v>0</v>
      </c>
      <c r="AM39" s="197">
        <v>0</v>
      </c>
      <c r="AN39" s="197">
        <v>0</v>
      </c>
      <c r="AO39" s="197">
        <v>89.38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1.49</v>
      </c>
      <c r="AE40" s="197">
        <v>0</v>
      </c>
      <c r="AF40" s="197">
        <v>0</v>
      </c>
      <c r="AG40" s="197">
        <v>79.58</v>
      </c>
      <c r="AH40" s="197">
        <v>0</v>
      </c>
      <c r="AI40" s="197">
        <v>19.52</v>
      </c>
      <c r="AJ40" s="197">
        <v>0</v>
      </c>
      <c r="AK40" s="197">
        <v>3.65</v>
      </c>
      <c r="AL40" s="197">
        <v>0</v>
      </c>
      <c r="AM40" s="197">
        <v>0</v>
      </c>
      <c r="AN40" s="197">
        <v>0</v>
      </c>
      <c r="AO40" s="197">
        <v>89.38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1.49</v>
      </c>
      <c r="AE41" s="197">
        <v>0</v>
      </c>
      <c r="AF41" s="197">
        <v>0</v>
      </c>
      <c r="AG41" s="197">
        <v>79.58</v>
      </c>
      <c r="AH41" s="197">
        <v>0</v>
      </c>
      <c r="AI41" s="197">
        <v>19.52</v>
      </c>
      <c r="AJ41" s="197">
        <v>0</v>
      </c>
      <c r="AK41" s="197">
        <v>3.65</v>
      </c>
      <c r="AL41" s="197">
        <v>0</v>
      </c>
      <c r="AM41" s="197">
        <v>0</v>
      </c>
      <c r="AN41" s="197">
        <v>0</v>
      </c>
      <c r="AO41" s="197">
        <v>89.38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1.49</v>
      </c>
      <c r="AE42" s="197">
        <v>0</v>
      </c>
      <c r="AF42" s="197">
        <v>0</v>
      </c>
      <c r="AG42" s="197">
        <v>79.58</v>
      </c>
      <c r="AH42" s="197">
        <v>0</v>
      </c>
      <c r="AI42" s="197">
        <v>19.52</v>
      </c>
      <c r="AJ42" s="197">
        <v>0</v>
      </c>
      <c r="AK42" s="197">
        <v>3.65</v>
      </c>
      <c r="AL42" s="197">
        <v>0</v>
      </c>
      <c r="AM42" s="197">
        <v>0</v>
      </c>
      <c r="AN42" s="197">
        <v>0</v>
      </c>
      <c r="AO42" s="197">
        <v>89.38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1.49</v>
      </c>
      <c r="AE43" s="197">
        <v>0</v>
      </c>
      <c r="AF43" s="197">
        <v>0</v>
      </c>
      <c r="AG43" s="197">
        <v>79.58</v>
      </c>
      <c r="AH43" s="197">
        <v>0</v>
      </c>
      <c r="AI43" s="197">
        <v>19.52</v>
      </c>
      <c r="AJ43" s="197">
        <v>0</v>
      </c>
      <c r="AK43" s="197">
        <v>3.65</v>
      </c>
      <c r="AL43" s="197">
        <v>0</v>
      </c>
      <c r="AM43" s="197">
        <v>0</v>
      </c>
      <c r="AN43" s="197">
        <v>0</v>
      </c>
      <c r="AO43" s="197">
        <v>89.38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1.49</v>
      </c>
      <c r="AE44" s="197">
        <v>0</v>
      </c>
      <c r="AF44" s="197">
        <v>0</v>
      </c>
      <c r="AG44" s="197">
        <v>79.58</v>
      </c>
      <c r="AH44" s="197">
        <v>0</v>
      </c>
      <c r="AI44" s="197">
        <v>19.52</v>
      </c>
      <c r="AJ44" s="197">
        <v>0</v>
      </c>
      <c r="AK44" s="197">
        <v>3.65</v>
      </c>
      <c r="AL44" s="197">
        <v>0</v>
      </c>
      <c r="AM44" s="197">
        <v>0</v>
      </c>
      <c r="AN44" s="197">
        <v>0</v>
      </c>
      <c r="AO44" s="197">
        <v>89.38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1.49</v>
      </c>
      <c r="AE45" s="197">
        <v>0</v>
      </c>
      <c r="AF45" s="197">
        <v>0</v>
      </c>
      <c r="AG45" s="197">
        <v>79.58</v>
      </c>
      <c r="AH45" s="197">
        <v>0</v>
      </c>
      <c r="AI45" s="197">
        <v>19.52</v>
      </c>
      <c r="AJ45" s="197">
        <v>0</v>
      </c>
      <c r="AK45" s="197">
        <v>3.65</v>
      </c>
      <c r="AL45" s="197">
        <v>0</v>
      </c>
      <c r="AM45" s="197">
        <v>0</v>
      </c>
      <c r="AN45" s="197">
        <v>0</v>
      </c>
      <c r="AO45" s="197">
        <v>61.1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1.49</v>
      </c>
      <c r="AE46" s="197">
        <v>0</v>
      </c>
      <c r="AF46" s="197">
        <v>0</v>
      </c>
      <c r="AG46" s="197">
        <v>79.58</v>
      </c>
      <c r="AH46" s="197">
        <v>0</v>
      </c>
      <c r="AI46" s="197">
        <v>19.52</v>
      </c>
      <c r="AJ46" s="197">
        <v>0</v>
      </c>
      <c r="AK46" s="197">
        <v>3.65</v>
      </c>
      <c r="AL46" s="197">
        <v>0</v>
      </c>
      <c r="AM46" s="197">
        <v>0</v>
      </c>
      <c r="AN46" s="197">
        <v>0</v>
      </c>
      <c r="AO46" s="197">
        <v>61.1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1.49</v>
      </c>
      <c r="AE47" s="197">
        <v>0</v>
      </c>
      <c r="AF47" s="197">
        <v>0</v>
      </c>
      <c r="AG47" s="197">
        <v>79.58</v>
      </c>
      <c r="AH47" s="197">
        <v>0</v>
      </c>
      <c r="AI47" s="197">
        <v>19.52</v>
      </c>
      <c r="AJ47" s="197">
        <v>0</v>
      </c>
      <c r="AK47" s="197">
        <v>3.65</v>
      </c>
      <c r="AL47" s="197">
        <v>0</v>
      </c>
      <c r="AM47" s="197">
        <v>0</v>
      </c>
      <c r="AN47" s="197">
        <v>0</v>
      </c>
      <c r="AO47" s="197">
        <v>61.1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1.49</v>
      </c>
      <c r="AE48" s="197">
        <v>0</v>
      </c>
      <c r="AF48" s="197">
        <v>0</v>
      </c>
      <c r="AG48" s="197">
        <v>79.58</v>
      </c>
      <c r="AH48" s="197">
        <v>0</v>
      </c>
      <c r="AI48" s="197">
        <v>19.52</v>
      </c>
      <c r="AJ48" s="197">
        <v>0</v>
      </c>
      <c r="AK48" s="197">
        <v>3.65</v>
      </c>
      <c r="AL48" s="197">
        <v>0</v>
      </c>
      <c r="AM48" s="197">
        <v>0</v>
      </c>
      <c r="AN48" s="197">
        <v>0</v>
      </c>
      <c r="AO48" s="197">
        <v>61.1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1.49</v>
      </c>
      <c r="AE49" s="197">
        <v>0</v>
      </c>
      <c r="AF49" s="197">
        <v>0</v>
      </c>
      <c r="AG49" s="197">
        <v>79.58</v>
      </c>
      <c r="AH49" s="197">
        <v>0</v>
      </c>
      <c r="AI49" s="197">
        <v>19.52</v>
      </c>
      <c r="AJ49" s="197">
        <v>0</v>
      </c>
      <c r="AK49" s="197">
        <v>3.65</v>
      </c>
      <c r="AL49" s="197">
        <v>0</v>
      </c>
      <c r="AM49" s="197">
        <v>0</v>
      </c>
      <c r="AN49" s="197">
        <v>0</v>
      </c>
      <c r="AO49" s="197">
        <v>61.1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1.49</v>
      </c>
      <c r="AE50" s="197">
        <v>0</v>
      </c>
      <c r="AF50" s="197">
        <v>0</v>
      </c>
      <c r="AG50" s="197">
        <v>79.58</v>
      </c>
      <c r="AH50" s="197">
        <v>0</v>
      </c>
      <c r="AI50" s="197">
        <v>19.52</v>
      </c>
      <c r="AJ50" s="197">
        <v>0</v>
      </c>
      <c r="AK50" s="197">
        <v>3.65</v>
      </c>
      <c r="AL50" s="197">
        <v>0</v>
      </c>
      <c r="AM50" s="197">
        <v>0</v>
      </c>
      <c r="AN50" s="197">
        <v>0</v>
      </c>
      <c r="AO50" s="197">
        <v>61.1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1.49</v>
      </c>
      <c r="AE51" s="197">
        <v>0</v>
      </c>
      <c r="AF51" s="197">
        <v>0</v>
      </c>
      <c r="AG51" s="197">
        <v>79.58</v>
      </c>
      <c r="AH51" s="197">
        <v>0</v>
      </c>
      <c r="AI51" s="197">
        <v>19.52</v>
      </c>
      <c r="AJ51" s="197">
        <v>0</v>
      </c>
      <c r="AK51" s="197">
        <v>3.65</v>
      </c>
      <c r="AL51" s="197">
        <v>0</v>
      </c>
      <c r="AM51" s="197">
        <v>0</v>
      </c>
      <c r="AN51" s="197">
        <v>0</v>
      </c>
      <c r="AO51" s="197">
        <v>61.1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1.49</v>
      </c>
      <c r="AE52" s="197">
        <v>0</v>
      </c>
      <c r="AF52" s="197">
        <v>0</v>
      </c>
      <c r="AG52" s="197">
        <v>79.58</v>
      </c>
      <c r="AH52" s="197">
        <v>0</v>
      </c>
      <c r="AI52" s="197">
        <v>19.52</v>
      </c>
      <c r="AJ52" s="197">
        <v>0</v>
      </c>
      <c r="AK52" s="197">
        <v>3.65</v>
      </c>
      <c r="AL52" s="197">
        <v>0</v>
      </c>
      <c r="AM52" s="197">
        <v>0</v>
      </c>
      <c r="AN52" s="197">
        <v>0</v>
      </c>
      <c r="AO52" s="197">
        <v>61.1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1.49</v>
      </c>
      <c r="AE53" s="197">
        <v>0</v>
      </c>
      <c r="AF53" s="197">
        <v>0</v>
      </c>
      <c r="AG53" s="197">
        <v>79.58</v>
      </c>
      <c r="AH53" s="197">
        <v>0</v>
      </c>
      <c r="AI53" s="197">
        <v>19.52</v>
      </c>
      <c r="AJ53" s="197">
        <v>0</v>
      </c>
      <c r="AK53" s="197">
        <v>3.65</v>
      </c>
      <c r="AL53" s="197">
        <v>0</v>
      </c>
      <c r="AM53" s="197">
        <v>0</v>
      </c>
      <c r="AN53" s="197">
        <v>0</v>
      </c>
      <c r="AO53" s="197">
        <v>61.1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1.49</v>
      </c>
      <c r="AE54" s="197">
        <v>0</v>
      </c>
      <c r="AF54" s="197">
        <v>0</v>
      </c>
      <c r="AG54" s="197">
        <v>79.58</v>
      </c>
      <c r="AH54" s="197">
        <v>0</v>
      </c>
      <c r="AI54" s="197">
        <v>19.52</v>
      </c>
      <c r="AJ54" s="197">
        <v>0</v>
      </c>
      <c r="AK54" s="197">
        <v>3.65</v>
      </c>
      <c r="AL54" s="197">
        <v>0</v>
      </c>
      <c r="AM54" s="197">
        <v>0</v>
      </c>
      <c r="AN54" s="197">
        <v>0</v>
      </c>
      <c r="AO54" s="197">
        <v>61.1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1.49</v>
      </c>
      <c r="AE55" s="197">
        <v>0</v>
      </c>
      <c r="AF55" s="197">
        <v>0</v>
      </c>
      <c r="AG55" s="197">
        <v>79.58</v>
      </c>
      <c r="AH55" s="197">
        <v>0</v>
      </c>
      <c r="AI55" s="197">
        <v>19.52</v>
      </c>
      <c r="AJ55" s="197">
        <v>0</v>
      </c>
      <c r="AK55" s="197">
        <v>3.65</v>
      </c>
      <c r="AL55" s="197">
        <v>0</v>
      </c>
      <c r="AM55" s="197">
        <v>0</v>
      </c>
      <c r="AN55" s="197">
        <v>0</v>
      </c>
      <c r="AO55" s="197">
        <v>61.1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1.49</v>
      </c>
      <c r="AE56" s="197">
        <v>0</v>
      </c>
      <c r="AF56" s="197">
        <v>0</v>
      </c>
      <c r="AG56" s="197">
        <v>79.58</v>
      </c>
      <c r="AH56" s="197">
        <v>0</v>
      </c>
      <c r="AI56" s="197">
        <v>19.52</v>
      </c>
      <c r="AJ56" s="197">
        <v>0</v>
      </c>
      <c r="AK56" s="197">
        <v>3.65</v>
      </c>
      <c r="AL56" s="197">
        <v>0</v>
      </c>
      <c r="AM56" s="197">
        <v>0</v>
      </c>
      <c r="AN56" s="197">
        <v>0</v>
      </c>
      <c r="AO56" s="197">
        <v>61.1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1.49</v>
      </c>
      <c r="AE57" s="197">
        <v>0</v>
      </c>
      <c r="AF57" s="197">
        <v>0</v>
      </c>
      <c r="AG57" s="197">
        <v>79.58</v>
      </c>
      <c r="AH57" s="197">
        <v>0</v>
      </c>
      <c r="AI57" s="197">
        <v>19.52</v>
      </c>
      <c r="AJ57" s="197">
        <v>0</v>
      </c>
      <c r="AK57" s="197">
        <v>3.65</v>
      </c>
      <c r="AL57" s="197">
        <v>0</v>
      </c>
      <c r="AM57" s="197">
        <v>0</v>
      </c>
      <c r="AN57" s="197">
        <v>0</v>
      </c>
      <c r="AO57" s="197">
        <v>61.1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1.49</v>
      </c>
      <c r="AE58" s="197">
        <v>0</v>
      </c>
      <c r="AF58" s="197">
        <v>0</v>
      </c>
      <c r="AG58" s="197">
        <v>79.58</v>
      </c>
      <c r="AH58" s="197">
        <v>0</v>
      </c>
      <c r="AI58" s="197">
        <v>19.52</v>
      </c>
      <c r="AJ58" s="197">
        <v>0</v>
      </c>
      <c r="AK58" s="197">
        <v>3.65</v>
      </c>
      <c r="AL58" s="197">
        <v>0</v>
      </c>
      <c r="AM58" s="197">
        <v>0</v>
      </c>
      <c r="AN58" s="197">
        <v>0</v>
      </c>
      <c r="AO58" s="197">
        <v>61.1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1.49</v>
      </c>
      <c r="AE59" s="197">
        <v>0</v>
      </c>
      <c r="AF59" s="197">
        <v>0</v>
      </c>
      <c r="AG59" s="197">
        <v>79.58</v>
      </c>
      <c r="AH59" s="197">
        <v>0</v>
      </c>
      <c r="AI59" s="197">
        <v>19.52</v>
      </c>
      <c r="AJ59" s="197">
        <v>0</v>
      </c>
      <c r="AK59" s="197">
        <v>3.65</v>
      </c>
      <c r="AL59" s="197">
        <v>0</v>
      </c>
      <c r="AM59" s="197">
        <v>0</v>
      </c>
      <c r="AN59" s="197">
        <v>0</v>
      </c>
      <c r="AO59" s="197">
        <v>61.1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1.49</v>
      </c>
      <c r="AE60" s="197">
        <v>0</v>
      </c>
      <c r="AF60" s="197">
        <v>0</v>
      </c>
      <c r="AG60" s="197">
        <v>79.58</v>
      </c>
      <c r="AH60" s="197">
        <v>0</v>
      </c>
      <c r="AI60" s="197">
        <v>19.52</v>
      </c>
      <c r="AJ60" s="197">
        <v>0</v>
      </c>
      <c r="AK60" s="197">
        <v>3.65</v>
      </c>
      <c r="AL60" s="197">
        <v>0</v>
      </c>
      <c r="AM60" s="197">
        <v>0</v>
      </c>
      <c r="AN60" s="197">
        <v>0</v>
      </c>
      <c r="AO60" s="197">
        <v>61.1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1.49</v>
      </c>
      <c r="AE61" s="197">
        <v>0</v>
      </c>
      <c r="AF61" s="197">
        <v>0</v>
      </c>
      <c r="AG61" s="197">
        <v>79.58</v>
      </c>
      <c r="AH61" s="197">
        <v>0</v>
      </c>
      <c r="AI61" s="197">
        <v>19.52</v>
      </c>
      <c r="AJ61" s="197">
        <v>0</v>
      </c>
      <c r="AK61" s="197">
        <v>3.65</v>
      </c>
      <c r="AL61" s="197">
        <v>0</v>
      </c>
      <c r="AM61" s="197">
        <v>0</v>
      </c>
      <c r="AN61" s="197">
        <v>0</v>
      </c>
      <c r="AO61" s="197">
        <v>61.1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1.49</v>
      </c>
      <c r="AE62" s="197">
        <v>0</v>
      </c>
      <c r="AF62" s="197">
        <v>0</v>
      </c>
      <c r="AG62" s="197">
        <v>79.58</v>
      </c>
      <c r="AH62" s="197">
        <v>0</v>
      </c>
      <c r="AI62" s="197">
        <v>19.52</v>
      </c>
      <c r="AJ62" s="197">
        <v>0</v>
      </c>
      <c r="AK62" s="197">
        <v>3.65</v>
      </c>
      <c r="AL62" s="197">
        <v>0</v>
      </c>
      <c r="AM62" s="197">
        <v>0</v>
      </c>
      <c r="AN62" s="197">
        <v>0</v>
      </c>
      <c r="AO62" s="197">
        <v>61.1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1.49</v>
      </c>
      <c r="AE63" s="197">
        <v>0</v>
      </c>
      <c r="AF63" s="197">
        <v>0</v>
      </c>
      <c r="AG63" s="197">
        <v>79.58</v>
      </c>
      <c r="AH63" s="197">
        <v>0</v>
      </c>
      <c r="AI63" s="197">
        <v>19.52</v>
      </c>
      <c r="AJ63" s="197">
        <v>0</v>
      </c>
      <c r="AK63" s="197">
        <v>3.65</v>
      </c>
      <c r="AL63" s="197">
        <v>0</v>
      </c>
      <c r="AM63" s="197">
        <v>0</v>
      </c>
      <c r="AN63" s="197">
        <v>0</v>
      </c>
      <c r="AO63" s="197">
        <v>61.1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1.49</v>
      </c>
      <c r="AE64" s="197">
        <v>0</v>
      </c>
      <c r="AF64" s="197">
        <v>0</v>
      </c>
      <c r="AG64" s="197">
        <v>79.58</v>
      </c>
      <c r="AH64" s="197">
        <v>0</v>
      </c>
      <c r="AI64" s="197">
        <v>19.52</v>
      </c>
      <c r="AJ64" s="197">
        <v>0</v>
      </c>
      <c r="AK64" s="197">
        <v>3.65</v>
      </c>
      <c r="AL64" s="197">
        <v>0</v>
      </c>
      <c r="AM64" s="197">
        <v>0</v>
      </c>
      <c r="AN64" s="197">
        <v>0</v>
      </c>
      <c r="AO64" s="197">
        <v>61.1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1.49</v>
      </c>
      <c r="AE65" s="197">
        <v>0</v>
      </c>
      <c r="AF65" s="197">
        <v>0</v>
      </c>
      <c r="AG65" s="197">
        <v>79.58</v>
      </c>
      <c r="AH65" s="197">
        <v>0</v>
      </c>
      <c r="AI65" s="197">
        <v>19.52</v>
      </c>
      <c r="AJ65" s="197">
        <v>0</v>
      </c>
      <c r="AK65" s="197">
        <v>3.65</v>
      </c>
      <c r="AL65" s="197">
        <v>0</v>
      </c>
      <c r="AM65" s="197">
        <v>0</v>
      </c>
      <c r="AN65" s="197">
        <v>0</v>
      </c>
      <c r="AO65" s="197">
        <v>61.1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1.49</v>
      </c>
      <c r="AE66" s="197">
        <v>0</v>
      </c>
      <c r="AF66" s="197">
        <v>0</v>
      </c>
      <c r="AG66" s="197">
        <v>79.58</v>
      </c>
      <c r="AH66" s="197">
        <v>0</v>
      </c>
      <c r="AI66" s="197">
        <v>19.52</v>
      </c>
      <c r="AJ66" s="197">
        <v>0</v>
      </c>
      <c r="AK66" s="197">
        <v>3.65</v>
      </c>
      <c r="AL66" s="197">
        <v>0</v>
      </c>
      <c r="AM66" s="197">
        <v>0</v>
      </c>
      <c r="AN66" s="197">
        <v>0</v>
      </c>
      <c r="AO66" s="197">
        <v>61.1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1.49</v>
      </c>
      <c r="AE67" s="197">
        <v>0</v>
      </c>
      <c r="AF67" s="197">
        <v>0</v>
      </c>
      <c r="AG67" s="197">
        <v>79.58</v>
      </c>
      <c r="AH67" s="197">
        <v>0</v>
      </c>
      <c r="AI67" s="197">
        <v>19.52</v>
      </c>
      <c r="AJ67" s="197">
        <v>0</v>
      </c>
      <c r="AK67" s="197">
        <v>4.9400000000000004</v>
      </c>
      <c r="AL67" s="197">
        <v>0</v>
      </c>
      <c r="AM67" s="197">
        <v>0</v>
      </c>
      <c r="AN67" s="197">
        <v>0</v>
      </c>
      <c r="AO67" s="197">
        <v>61.1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1.49</v>
      </c>
      <c r="AE68" s="197">
        <v>0</v>
      </c>
      <c r="AF68" s="197">
        <v>0</v>
      </c>
      <c r="AG68" s="197">
        <v>79.58</v>
      </c>
      <c r="AH68" s="197">
        <v>0</v>
      </c>
      <c r="AI68" s="197">
        <v>19.52</v>
      </c>
      <c r="AJ68" s="197">
        <v>0</v>
      </c>
      <c r="AK68" s="197">
        <v>4.9400000000000004</v>
      </c>
      <c r="AL68" s="197">
        <v>0</v>
      </c>
      <c r="AM68" s="197">
        <v>0</v>
      </c>
      <c r="AN68" s="197">
        <v>0</v>
      </c>
      <c r="AO68" s="197">
        <v>61.1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1.49</v>
      </c>
      <c r="AE69" s="197">
        <v>0</v>
      </c>
      <c r="AF69" s="197">
        <v>0</v>
      </c>
      <c r="AG69" s="197">
        <v>79.58</v>
      </c>
      <c r="AH69" s="197">
        <v>0</v>
      </c>
      <c r="AI69" s="197">
        <v>19.52</v>
      </c>
      <c r="AJ69" s="197">
        <v>0</v>
      </c>
      <c r="AK69" s="197">
        <v>4.9400000000000004</v>
      </c>
      <c r="AL69" s="197">
        <v>0</v>
      </c>
      <c r="AM69" s="197">
        <v>0</v>
      </c>
      <c r="AN69" s="197">
        <v>0</v>
      </c>
      <c r="AO69" s="197">
        <v>61.1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1.49</v>
      </c>
      <c r="AE70" s="197">
        <v>0</v>
      </c>
      <c r="AF70" s="197">
        <v>0</v>
      </c>
      <c r="AG70" s="197">
        <v>79.58</v>
      </c>
      <c r="AH70" s="197">
        <v>0</v>
      </c>
      <c r="AI70" s="197">
        <v>19.52</v>
      </c>
      <c r="AJ70" s="197">
        <v>0</v>
      </c>
      <c r="AK70" s="197">
        <v>4.9400000000000004</v>
      </c>
      <c r="AL70" s="197">
        <v>0</v>
      </c>
      <c r="AM70" s="197">
        <v>0</v>
      </c>
      <c r="AN70" s="197">
        <v>0</v>
      </c>
      <c r="AO70" s="197">
        <v>61.1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1.49</v>
      </c>
      <c r="AE71" s="197">
        <v>0</v>
      </c>
      <c r="AF71" s="197">
        <v>0</v>
      </c>
      <c r="AG71" s="197">
        <v>79.58</v>
      </c>
      <c r="AH71" s="197">
        <v>0</v>
      </c>
      <c r="AI71" s="197">
        <v>19.52</v>
      </c>
      <c r="AJ71" s="197">
        <v>0</v>
      </c>
      <c r="AK71" s="197">
        <v>4.9400000000000004</v>
      </c>
      <c r="AL71" s="197">
        <v>0</v>
      </c>
      <c r="AM71" s="197">
        <v>0</v>
      </c>
      <c r="AN71" s="197">
        <v>0</v>
      </c>
      <c r="AO71" s="197">
        <v>61.1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1.49</v>
      </c>
      <c r="AE72" s="197">
        <v>0</v>
      </c>
      <c r="AF72" s="197">
        <v>0</v>
      </c>
      <c r="AG72" s="197">
        <v>79.58</v>
      </c>
      <c r="AH72" s="197">
        <v>0</v>
      </c>
      <c r="AI72" s="197">
        <v>19.52</v>
      </c>
      <c r="AJ72" s="197">
        <v>0</v>
      </c>
      <c r="AK72" s="197">
        <v>4.9400000000000004</v>
      </c>
      <c r="AL72" s="197">
        <v>0</v>
      </c>
      <c r="AM72" s="197">
        <v>0</v>
      </c>
      <c r="AN72" s="197">
        <v>0</v>
      </c>
      <c r="AO72" s="197">
        <v>61.1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1.49</v>
      </c>
      <c r="AE73" s="197">
        <v>0</v>
      </c>
      <c r="AF73" s="197">
        <v>0</v>
      </c>
      <c r="AG73" s="197">
        <v>79.58</v>
      </c>
      <c r="AH73" s="197">
        <v>0</v>
      </c>
      <c r="AI73" s="197">
        <v>19.52</v>
      </c>
      <c r="AJ73" s="197">
        <v>0</v>
      </c>
      <c r="AK73" s="197">
        <v>4.9400000000000004</v>
      </c>
      <c r="AL73" s="197">
        <v>0</v>
      </c>
      <c r="AM73" s="197">
        <v>0</v>
      </c>
      <c r="AN73" s="197">
        <v>0</v>
      </c>
      <c r="AO73" s="197">
        <v>61.1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1.49</v>
      </c>
      <c r="AE74" s="197">
        <v>0</v>
      </c>
      <c r="AF74" s="197">
        <v>0</v>
      </c>
      <c r="AG74" s="197">
        <v>79.58</v>
      </c>
      <c r="AH74" s="197">
        <v>0</v>
      </c>
      <c r="AI74" s="197">
        <v>19.52</v>
      </c>
      <c r="AJ74" s="197">
        <v>0</v>
      </c>
      <c r="AK74" s="197">
        <v>4.9400000000000004</v>
      </c>
      <c r="AL74" s="197">
        <v>0</v>
      </c>
      <c r="AM74" s="197">
        <v>0</v>
      </c>
      <c r="AN74" s="197">
        <v>0</v>
      </c>
      <c r="AO74" s="197">
        <v>61.1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1.49</v>
      </c>
      <c r="AE75" s="197">
        <v>0</v>
      </c>
      <c r="AF75" s="197">
        <v>0</v>
      </c>
      <c r="AG75" s="197">
        <v>79.58</v>
      </c>
      <c r="AH75" s="197">
        <v>0</v>
      </c>
      <c r="AI75" s="197">
        <v>19.52</v>
      </c>
      <c r="AJ75" s="197">
        <v>0</v>
      </c>
      <c r="AK75" s="197">
        <v>4.6399999999999997</v>
      </c>
      <c r="AL75" s="197">
        <v>0</v>
      </c>
      <c r="AM75" s="197">
        <v>0</v>
      </c>
      <c r="AN75" s="197">
        <v>0</v>
      </c>
      <c r="AO75" s="197">
        <v>61.1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1.49</v>
      </c>
      <c r="AE76" s="197">
        <v>0</v>
      </c>
      <c r="AF76" s="197">
        <v>0</v>
      </c>
      <c r="AG76" s="197">
        <v>79.58</v>
      </c>
      <c r="AH76" s="197">
        <v>0</v>
      </c>
      <c r="AI76" s="197">
        <v>19.52</v>
      </c>
      <c r="AJ76" s="197">
        <v>0</v>
      </c>
      <c r="AK76" s="197">
        <v>4.6399999999999997</v>
      </c>
      <c r="AL76" s="197">
        <v>0</v>
      </c>
      <c r="AM76" s="197">
        <v>0</v>
      </c>
      <c r="AN76" s="197">
        <v>0</v>
      </c>
      <c r="AO76" s="197">
        <v>61.1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1.49</v>
      </c>
      <c r="AE77" s="197">
        <v>0</v>
      </c>
      <c r="AF77" s="197">
        <v>0</v>
      </c>
      <c r="AG77" s="197">
        <v>79.58</v>
      </c>
      <c r="AH77" s="197">
        <v>0</v>
      </c>
      <c r="AI77" s="197">
        <v>19.52</v>
      </c>
      <c r="AJ77" s="197">
        <v>0</v>
      </c>
      <c r="AK77" s="197">
        <v>4.6399999999999997</v>
      </c>
      <c r="AL77" s="197">
        <v>0</v>
      </c>
      <c r="AM77" s="197">
        <v>0</v>
      </c>
      <c r="AN77" s="197">
        <v>0</v>
      </c>
      <c r="AO77" s="197">
        <v>61.1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1.49</v>
      </c>
      <c r="AE78" s="197">
        <v>0</v>
      </c>
      <c r="AF78" s="197">
        <v>0</v>
      </c>
      <c r="AG78" s="197">
        <v>79.58</v>
      </c>
      <c r="AH78" s="197">
        <v>0</v>
      </c>
      <c r="AI78" s="197">
        <v>19.52</v>
      </c>
      <c r="AJ78" s="197">
        <v>0</v>
      </c>
      <c r="AK78" s="197">
        <v>4.6399999999999997</v>
      </c>
      <c r="AL78" s="197">
        <v>0</v>
      </c>
      <c r="AM78" s="197">
        <v>0</v>
      </c>
      <c r="AN78" s="197">
        <v>0</v>
      </c>
      <c r="AO78" s="197">
        <v>61.1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1.49</v>
      </c>
      <c r="AE79" s="197">
        <v>0</v>
      </c>
      <c r="AF79" s="197">
        <v>0</v>
      </c>
      <c r="AG79" s="197">
        <v>79.58</v>
      </c>
      <c r="AH79" s="197">
        <v>0</v>
      </c>
      <c r="AI79" s="197">
        <v>19.52</v>
      </c>
      <c r="AJ79" s="197">
        <v>0</v>
      </c>
      <c r="AK79" s="197">
        <v>4.6399999999999997</v>
      </c>
      <c r="AL79" s="197">
        <v>0</v>
      </c>
      <c r="AM79" s="197">
        <v>0</v>
      </c>
      <c r="AN79" s="197">
        <v>0</v>
      </c>
      <c r="AO79" s="197">
        <v>61.1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1.49</v>
      </c>
      <c r="AE80" s="197">
        <v>0</v>
      </c>
      <c r="AF80" s="197">
        <v>0</v>
      </c>
      <c r="AG80" s="197">
        <v>79.58</v>
      </c>
      <c r="AH80" s="197">
        <v>0</v>
      </c>
      <c r="AI80" s="197">
        <v>19.52</v>
      </c>
      <c r="AJ80" s="197">
        <v>0</v>
      </c>
      <c r="AK80" s="197">
        <v>4.3499999999999996</v>
      </c>
      <c r="AL80" s="197">
        <v>0</v>
      </c>
      <c r="AM80" s="197">
        <v>0</v>
      </c>
      <c r="AN80" s="197">
        <v>0</v>
      </c>
      <c r="AO80" s="197">
        <v>61.1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1.49</v>
      </c>
      <c r="AE81" s="197">
        <v>0</v>
      </c>
      <c r="AF81" s="197">
        <v>0</v>
      </c>
      <c r="AG81" s="197">
        <v>79.58</v>
      </c>
      <c r="AH81" s="197">
        <v>0</v>
      </c>
      <c r="AI81" s="197">
        <v>19.52</v>
      </c>
      <c r="AJ81" s="197">
        <v>0</v>
      </c>
      <c r="AK81" s="197">
        <v>4.3499999999999996</v>
      </c>
      <c r="AL81" s="197">
        <v>0</v>
      </c>
      <c r="AM81" s="197">
        <v>0</v>
      </c>
      <c r="AN81" s="197">
        <v>0</v>
      </c>
      <c r="AO81" s="197">
        <v>61.1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1.49</v>
      </c>
      <c r="AE82" s="197">
        <v>0</v>
      </c>
      <c r="AF82" s="197">
        <v>0</v>
      </c>
      <c r="AG82" s="197">
        <v>79.58</v>
      </c>
      <c r="AH82" s="197">
        <v>0</v>
      </c>
      <c r="AI82" s="197">
        <v>19.52</v>
      </c>
      <c r="AJ82" s="197">
        <v>0</v>
      </c>
      <c r="AK82" s="197">
        <v>4.3499999999999996</v>
      </c>
      <c r="AL82" s="197">
        <v>0</v>
      </c>
      <c r="AM82" s="197">
        <v>0</v>
      </c>
      <c r="AN82" s="197">
        <v>0</v>
      </c>
      <c r="AO82" s="197">
        <v>61.1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1.49</v>
      </c>
      <c r="AE83" s="197">
        <v>0</v>
      </c>
      <c r="AF83" s="197">
        <v>0</v>
      </c>
      <c r="AG83" s="197">
        <v>79.58</v>
      </c>
      <c r="AH83" s="197">
        <v>0</v>
      </c>
      <c r="AI83" s="197">
        <v>19.52</v>
      </c>
      <c r="AJ83" s="197">
        <v>0</v>
      </c>
      <c r="AK83" s="197">
        <v>4.24</v>
      </c>
      <c r="AL83" s="197">
        <v>0</v>
      </c>
      <c r="AM83" s="197">
        <v>0</v>
      </c>
      <c r="AN83" s="197">
        <v>0</v>
      </c>
      <c r="AO83" s="197">
        <v>61.1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1.49</v>
      </c>
      <c r="AE84" s="197">
        <v>0</v>
      </c>
      <c r="AF84" s="197">
        <v>0</v>
      </c>
      <c r="AG84" s="197">
        <v>79.58</v>
      </c>
      <c r="AH84" s="197">
        <v>0</v>
      </c>
      <c r="AI84" s="197">
        <v>19.52</v>
      </c>
      <c r="AJ84" s="197">
        <v>0</v>
      </c>
      <c r="AK84" s="197">
        <v>4.24</v>
      </c>
      <c r="AL84" s="197">
        <v>0</v>
      </c>
      <c r="AM84" s="197">
        <v>0</v>
      </c>
      <c r="AN84" s="197">
        <v>0</v>
      </c>
      <c r="AO84" s="197">
        <v>61.1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1.49</v>
      </c>
      <c r="AE85" s="197">
        <v>0</v>
      </c>
      <c r="AF85" s="197">
        <v>0</v>
      </c>
      <c r="AG85" s="197">
        <v>79.58</v>
      </c>
      <c r="AH85" s="197">
        <v>0</v>
      </c>
      <c r="AI85" s="197">
        <v>19.52</v>
      </c>
      <c r="AJ85" s="197">
        <v>0</v>
      </c>
      <c r="AK85" s="197">
        <v>4.24</v>
      </c>
      <c r="AL85" s="197">
        <v>0</v>
      </c>
      <c r="AM85" s="197">
        <v>0</v>
      </c>
      <c r="AN85" s="197">
        <v>0</v>
      </c>
      <c r="AO85" s="197">
        <v>61.1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1.49</v>
      </c>
      <c r="AE86" s="197">
        <v>0</v>
      </c>
      <c r="AF86" s="197">
        <v>0</v>
      </c>
      <c r="AG86" s="197">
        <v>79.58</v>
      </c>
      <c r="AH86" s="197">
        <v>0</v>
      </c>
      <c r="AI86" s="197">
        <v>19.52</v>
      </c>
      <c r="AJ86" s="197">
        <v>0</v>
      </c>
      <c r="AK86" s="197">
        <v>4.24</v>
      </c>
      <c r="AL86" s="197">
        <v>0</v>
      </c>
      <c r="AM86" s="197">
        <v>0</v>
      </c>
      <c r="AN86" s="197">
        <v>0</v>
      </c>
      <c r="AO86" s="197">
        <v>61.1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1.49</v>
      </c>
      <c r="AE87" s="197">
        <v>0</v>
      </c>
      <c r="AF87" s="197">
        <v>0</v>
      </c>
      <c r="AG87" s="197">
        <v>79.58</v>
      </c>
      <c r="AH87" s="197">
        <v>0</v>
      </c>
      <c r="AI87" s="197">
        <v>19.52</v>
      </c>
      <c r="AJ87" s="197">
        <v>0</v>
      </c>
      <c r="AK87" s="197">
        <v>3.65</v>
      </c>
      <c r="AL87" s="197">
        <v>0</v>
      </c>
      <c r="AM87" s="197">
        <v>0</v>
      </c>
      <c r="AN87" s="197">
        <v>0</v>
      </c>
      <c r="AO87" s="197">
        <v>61.1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1.49</v>
      </c>
      <c r="AE88" s="197">
        <v>0</v>
      </c>
      <c r="AF88" s="197">
        <v>0</v>
      </c>
      <c r="AG88" s="197">
        <v>79.58</v>
      </c>
      <c r="AH88" s="197">
        <v>0</v>
      </c>
      <c r="AI88" s="197">
        <v>19.52</v>
      </c>
      <c r="AJ88" s="197">
        <v>0</v>
      </c>
      <c r="AK88" s="197">
        <v>3.65</v>
      </c>
      <c r="AL88" s="197">
        <v>0</v>
      </c>
      <c r="AM88" s="197">
        <v>0</v>
      </c>
      <c r="AN88" s="197">
        <v>0</v>
      </c>
      <c r="AO88" s="197">
        <v>61.1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1.49</v>
      </c>
      <c r="AE89" s="197">
        <v>0</v>
      </c>
      <c r="AF89" s="197">
        <v>0</v>
      </c>
      <c r="AG89" s="197">
        <v>79.58</v>
      </c>
      <c r="AH89" s="197">
        <v>0</v>
      </c>
      <c r="AI89" s="197">
        <v>19.52</v>
      </c>
      <c r="AJ89" s="197">
        <v>0</v>
      </c>
      <c r="AK89" s="197">
        <v>3.65</v>
      </c>
      <c r="AL89" s="197">
        <v>0</v>
      </c>
      <c r="AM89" s="197">
        <v>0</v>
      </c>
      <c r="AN89" s="197">
        <v>0</v>
      </c>
      <c r="AO89" s="197">
        <v>61.1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1.49</v>
      </c>
      <c r="AE90" s="197">
        <v>0</v>
      </c>
      <c r="AF90" s="197">
        <v>0</v>
      </c>
      <c r="AG90" s="197">
        <v>79.58</v>
      </c>
      <c r="AH90" s="197">
        <v>0</v>
      </c>
      <c r="AI90" s="197">
        <v>19.52</v>
      </c>
      <c r="AJ90" s="197">
        <v>0</v>
      </c>
      <c r="AK90" s="197">
        <v>3.65</v>
      </c>
      <c r="AL90" s="197">
        <v>0</v>
      </c>
      <c r="AM90" s="197">
        <v>0</v>
      </c>
      <c r="AN90" s="197">
        <v>0</v>
      </c>
      <c r="AO90" s="197">
        <v>61.1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1.49</v>
      </c>
      <c r="AE91" s="197">
        <v>0</v>
      </c>
      <c r="AF91" s="197">
        <v>0</v>
      </c>
      <c r="AG91" s="197">
        <v>79.58</v>
      </c>
      <c r="AH91" s="197">
        <v>0</v>
      </c>
      <c r="AI91" s="197">
        <v>19.52</v>
      </c>
      <c r="AJ91" s="197">
        <v>0</v>
      </c>
      <c r="AK91" s="197">
        <v>3.65</v>
      </c>
      <c r="AL91" s="197">
        <v>0</v>
      </c>
      <c r="AM91" s="197">
        <v>0</v>
      </c>
      <c r="AN91" s="197">
        <v>0</v>
      </c>
      <c r="AO91" s="197">
        <v>61.1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1.49</v>
      </c>
      <c r="AE92" s="197">
        <v>0</v>
      </c>
      <c r="AF92" s="197">
        <v>0</v>
      </c>
      <c r="AG92" s="197">
        <v>79.58</v>
      </c>
      <c r="AH92" s="197">
        <v>0</v>
      </c>
      <c r="AI92" s="197">
        <v>19.52</v>
      </c>
      <c r="AJ92" s="197">
        <v>0</v>
      </c>
      <c r="AK92" s="197">
        <v>3.65</v>
      </c>
      <c r="AL92" s="197">
        <v>0</v>
      </c>
      <c r="AM92" s="197">
        <v>0</v>
      </c>
      <c r="AN92" s="197">
        <v>0</v>
      </c>
      <c r="AO92" s="197">
        <v>61.1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1.49</v>
      </c>
      <c r="AE93" s="197">
        <v>0</v>
      </c>
      <c r="AF93" s="197">
        <v>0</v>
      </c>
      <c r="AG93" s="197">
        <v>79.58</v>
      </c>
      <c r="AH93" s="197">
        <v>0</v>
      </c>
      <c r="AI93" s="197">
        <v>19.52</v>
      </c>
      <c r="AJ93" s="197">
        <v>0</v>
      </c>
      <c r="AK93" s="197">
        <v>3.65</v>
      </c>
      <c r="AL93" s="197">
        <v>0</v>
      </c>
      <c r="AM93" s="197">
        <v>0</v>
      </c>
      <c r="AN93" s="197">
        <v>0</v>
      </c>
      <c r="AO93" s="197">
        <v>61.1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1.49</v>
      </c>
      <c r="AE94" s="197">
        <v>0</v>
      </c>
      <c r="AF94" s="197">
        <v>0</v>
      </c>
      <c r="AG94" s="197">
        <v>79.58</v>
      </c>
      <c r="AH94" s="197">
        <v>0</v>
      </c>
      <c r="AI94" s="197">
        <v>19.52</v>
      </c>
      <c r="AJ94" s="197">
        <v>0</v>
      </c>
      <c r="AK94" s="197">
        <v>3.65</v>
      </c>
      <c r="AL94" s="197">
        <v>0</v>
      </c>
      <c r="AM94" s="197">
        <v>0</v>
      </c>
      <c r="AN94" s="197">
        <v>0</v>
      </c>
      <c r="AO94" s="197">
        <v>61.1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1.49</v>
      </c>
      <c r="AE95" s="197">
        <v>0</v>
      </c>
      <c r="AF95" s="197">
        <v>0</v>
      </c>
      <c r="AG95" s="197">
        <v>79.58</v>
      </c>
      <c r="AH95" s="197">
        <v>0</v>
      </c>
      <c r="AI95" s="197">
        <v>19.52</v>
      </c>
      <c r="AJ95" s="197">
        <v>0</v>
      </c>
      <c r="AK95" s="197">
        <v>3.65</v>
      </c>
      <c r="AL95" s="197">
        <v>0</v>
      </c>
      <c r="AM95" s="197">
        <v>0</v>
      </c>
      <c r="AN95" s="197">
        <v>0</v>
      </c>
      <c r="AO95" s="197">
        <v>61.1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1.49</v>
      </c>
      <c r="AE96" s="197">
        <v>0</v>
      </c>
      <c r="AF96" s="197">
        <v>0</v>
      </c>
      <c r="AG96" s="197">
        <v>79.58</v>
      </c>
      <c r="AH96" s="197">
        <v>0</v>
      </c>
      <c r="AI96" s="197">
        <v>19.52</v>
      </c>
      <c r="AJ96" s="197">
        <v>0</v>
      </c>
      <c r="AK96" s="197">
        <v>3.65</v>
      </c>
      <c r="AL96" s="197">
        <v>0</v>
      </c>
      <c r="AM96" s="197">
        <v>0</v>
      </c>
      <c r="AN96" s="197">
        <v>0</v>
      </c>
      <c r="AO96" s="197">
        <v>61.1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1.49</v>
      </c>
      <c r="AE97" s="197">
        <v>0</v>
      </c>
      <c r="AF97" s="197">
        <v>0</v>
      </c>
      <c r="AG97" s="197">
        <v>79.58</v>
      </c>
      <c r="AH97" s="197">
        <v>0</v>
      </c>
      <c r="AI97" s="197">
        <v>19.52</v>
      </c>
      <c r="AJ97" s="197">
        <v>0</v>
      </c>
      <c r="AK97" s="197">
        <v>4.24</v>
      </c>
      <c r="AL97" s="197">
        <v>0</v>
      </c>
      <c r="AM97" s="197">
        <v>0</v>
      </c>
      <c r="AN97" s="197">
        <v>0</v>
      </c>
      <c r="AO97" s="197">
        <v>61.1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1.49</v>
      </c>
      <c r="AE98" s="197">
        <v>0</v>
      </c>
      <c r="AF98" s="197">
        <v>0</v>
      </c>
      <c r="AG98" s="197">
        <v>79.58</v>
      </c>
      <c r="AH98" s="197">
        <v>0</v>
      </c>
      <c r="AI98" s="197">
        <v>19.52</v>
      </c>
      <c r="AJ98" s="197">
        <v>0</v>
      </c>
      <c r="AK98" s="197">
        <v>4.24</v>
      </c>
      <c r="AL98" s="197">
        <v>0</v>
      </c>
      <c r="AM98" s="197">
        <v>0</v>
      </c>
      <c r="AN98" s="197">
        <v>0</v>
      </c>
      <c r="AO98" s="197">
        <v>61.1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1.9099199999999987</v>
      </c>
      <c r="AH99">
        <f t="shared" si="0"/>
        <v>0</v>
      </c>
      <c r="AI99">
        <f t="shared" si="0"/>
        <v>0.46847999999999967</v>
      </c>
      <c r="AJ99">
        <f t="shared" si="0"/>
        <v>0</v>
      </c>
      <c r="AK99">
        <f t="shared" si="0"/>
        <v>9.475249999999999E-2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1.7633400000000052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12.89</v>
      </c>
      <c r="D3" s="197">
        <v>0</v>
      </c>
      <c r="E3" s="197">
        <v>0</v>
      </c>
      <c r="F3" s="197">
        <v>12</v>
      </c>
      <c r="G3" s="197">
        <v>6.83</v>
      </c>
      <c r="H3" s="197">
        <v>0</v>
      </c>
      <c r="I3" s="197">
        <v>14.29</v>
      </c>
      <c r="J3" s="197">
        <v>10.09</v>
      </c>
      <c r="K3" s="197">
        <v>0.16</v>
      </c>
      <c r="L3" s="197">
        <v>85.43</v>
      </c>
      <c r="M3" s="197">
        <v>1.22</v>
      </c>
      <c r="N3" s="197">
        <v>0.57999999999999996</v>
      </c>
      <c r="O3" s="197">
        <v>0</v>
      </c>
      <c r="P3" s="197">
        <v>1.06</v>
      </c>
      <c r="Q3" s="197">
        <v>3.06</v>
      </c>
      <c r="R3" s="197">
        <v>0.43</v>
      </c>
      <c r="S3" s="197">
        <v>5.87</v>
      </c>
      <c r="T3" s="197">
        <v>0</v>
      </c>
      <c r="U3" s="197">
        <v>2.12</v>
      </c>
      <c r="V3" s="197">
        <v>0.21</v>
      </c>
      <c r="W3" s="197">
        <v>0.46</v>
      </c>
      <c r="X3" s="197">
        <v>1</v>
      </c>
      <c r="Y3" s="197">
        <v>0</v>
      </c>
      <c r="Z3" s="197">
        <v>2.35</v>
      </c>
      <c r="AA3" s="197">
        <v>0.78</v>
      </c>
      <c r="AB3" s="197">
        <v>0</v>
      </c>
      <c r="AC3" s="197">
        <v>1.26</v>
      </c>
      <c r="AD3" s="197">
        <v>8.9</v>
      </c>
      <c r="AE3" s="197">
        <v>0</v>
      </c>
      <c r="AF3" s="197">
        <v>0</v>
      </c>
      <c r="AG3" s="197">
        <v>51.09</v>
      </c>
      <c r="AH3" s="197">
        <v>0</v>
      </c>
      <c r="AI3" s="197">
        <v>12.53</v>
      </c>
      <c r="AJ3" s="197">
        <v>0</v>
      </c>
      <c r="AK3" s="197">
        <v>10.89</v>
      </c>
      <c r="AL3" s="197">
        <v>0</v>
      </c>
      <c r="AM3" s="197">
        <v>0</v>
      </c>
      <c r="AN3" s="197">
        <v>0</v>
      </c>
      <c r="AO3" s="197">
        <v>266.45999999999998</v>
      </c>
      <c r="AP3" s="197">
        <v>0</v>
      </c>
      <c r="AQ3" s="197">
        <v>0</v>
      </c>
      <c r="AR3" s="197">
        <v>0</v>
      </c>
      <c r="AS3" s="197">
        <v>1.67</v>
      </c>
      <c r="AT3" s="197">
        <v>1.85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12.89</v>
      </c>
      <c r="D4" s="197">
        <v>0</v>
      </c>
      <c r="E4" s="197">
        <v>0</v>
      </c>
      <c r="F4" s="197">
        <v>12</v>
      </c>
      <c r="G4" s="197">
        <v>6.83</v>
      </c>
      <c r="H4" s="197">
        <v>0</v>
      </c>
      <c r="I4" s="197">
        <v>14.29</v>
      </c>
      <c r="J4" s="197">
        <v>10.09</v>
      </c>
      <c r="K4" s="197">
        <v>0.16</v>
      </c>
      <c r="L4" s="197">
        <v>153.11000000000001</v>
      </c>
      <c r="M4" s="197">
        <v>0.94</v>
      </c>
      <c r="N4" s="197">
        <v>0.57999999999999996</v>
      </c>
      <c r="O4" s="197">
        <v>0</v>
      </c>
      <c r="P4" s="197">
        <v>1.06</v>
      </c>
      <c r="Q4" s="197">
        <v>3.06</v>
      </c>
      <c r="R4" s="197">
        <v>0.43</v>
      </c>
      <c r="S4" s="197">
        <v>8.1</v>
      </c>
      <c r="T4" s="197">
        <v>0</v>
      </c>
      <c r="U4" s="197">
        <v>2.12</v>
      </c>
      <c r="V4" s="197">
        <v>0.21</v>
      </c>
      <c r="W4" s="197">
        <v>0.46</v>
      </c>
      <c r="X4" s="197">
        <v>1</v>
      </c>
      <c r="Y4" s="197">
        <v>0</v>
      </c>
      <c r="Z4" s="197">
        <v>2.35</v>
      </c>
      <c r="AA4" s="197">
        <v>0.78</v>
      </c>
      <c r="AB4" s="197">
        <v>0</v>
      </c>
      <c r="AC4" s="197">
        <v>1.26</v>
      </c>
      <c r="AD4" s="197">
        <v>8.9</v>
      </c>
      <c r="AE4" s="197">
        <v>0</v>
      </c>
      <c r="AF4" s="197">
        <v>0</v>
      </c>
      <c r="AG4" s="197">
        <v>51.09</v>
      </c>
      <c r="AH4" s="197">
        <v>0</v>
      </c>
      <c r="AI4" s="197">
        <v>12.53</v>
      </c>
      <c r="AJ4" s="197">
        <v>0</v>
      </c>
      <c r="AK4" s="197">
        <v>10.89</v>
      </c>
      <c r="AL4" s="197">
        <v>0</v>
      </c>
      <c r="AM4" s="197">
        <v>0</v>
      </c>
      <c r="AN4" s="197">
        <v>0</v>
      </c>
      <c r="AO4" s="197">
        <v>266.45999999999998</v>
      </c>
      <c r="AP4" s="197">
        <v>0</v>
      </c>
      <c r="AQ4" s="197">
        <v>0</v>
      </c>
      <c r="AR4" s="197">
        <v>0</v>
      </c>
      <c r="AS4" s="197">
        <v>1.67</v>
      </c>
      <c r="AT4" s="197">
        <v>1.85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12.89</v>
      </c>
      <c r="D5" s="197">
        <v>0</v>
      </c>
      <c r="E5" s="197">
        <v>0</v>
      </c>
      <c r="F5" s="197">
        <v>12</v>
      </c>
      <c r="G5" s="197">
        <v>6.83</v>
      </c>
      <c r="H5" s="197">
        <v>0</v>
      </c>
      <c r="I5" s="197">
        <v>14.29</v>
      </c>
      <c r="J5" s="197">
        <v>10.09</v>
      </c>
      <c r="K5" s="197">
        <v>0.16</v>
      </c>
      <c r="L5" s="197">
        <v>220.78</v>
      </c>
      <c r="M5" s="197">
        <v>0.94</v>
      </c>
      <c r="N5" s="197">
        <v>0.57999999999999996</v>
      </c>
      <c r="O5" s="197">
        <v>0</v>
      </c>
      <c r="P5" s="197">
        <v>1.06</v>
      </c>
      <c r="Q5" s="197">
        <v>3.06</v>
      </c>
      <c r="R5" s="197">
        <v>0.43</v>
      </c>
      <c r="S5" s="197">
        <v>8.1</v>
      </c>
      <c r="T5" s="197">
        <v>0</v>
      </c>
      <c r="U5" s="197">
        <v>2.12</v>
      </c>
      <c r="V5" s="197">
        <v>0.21</v>
      </c>
      <c r="W5" s="197">
        <v>0.46</v>
      </c>
      <c r="X5" s="197">
        <v>1</v>
      </c>
      <c r="Y5" s="197">
        <v>0</v>
      </c>
      <c r="Z5" s="197">
        <v>2.35</v>
      </c>
      <c r="AA5" s="197">
        <v>0.78</v>
      </c>
      <c r="AB5" s="197">
        <v>0</v>
      </c>
      <c r="AC5" s="197">
        <v>1.26</v>
      </c>
      <c r="AD5" s="197">
        <v>8.9</v>
      </c>
      <c r="AE5" s="197">
        <v>0</v>
      </c>
      <c r="AF5" s="197">
        <v>0</v>
      </c>
      <c r="AG5" s="197">
        <v>51.09</v>
      </c>
      <c r="AH5" s="197">
        <v>0</v>
      </c>
      <c r="AI5" s="197">
        <v>12.53</v>
      </c>
      <c r="AJ5" s="197">
        <v>0</v>
      </c>
      <c r="AK5" s="197">
        <v>10.89</v>
      </c>
      <c r="AL5" s="197">
        <v>0</v>
      </c>
      <c r="AM5" s="197">
        <v>0</v>
      </c>
      <c r="AN5" s="197">
        <v>0</v>
      </c>
      <c r="AO5" s="197">
        <v>266.45999999999998</v>
      </c>
      <c r="AP5" s="197">
        <v>0</v>
      </c>
      <c r="AQ5" s="197">
        <v>0</v>
      </c>
      <c r="AR5" s="197">
        <v>0</v>
      </c>
      <c r="AS5" s="197">
        <v>1.67</v>
      </c>
      <c r="AT5" s="197">
        <v>1.85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12.89</v>
      </c>
      <c r="D6" s="197">
        <v>0</v>
      </c>
      <c r="E6" s="197">
        <v>0</v>
      </c>
      <c r="F6" s="197">
        <v>12</v>
      </c>
      <c r="G6" s="197">
        <v>6.83</v>
      </c>
      <c r="H6" s="197">
        <v>0</v>
      </c>
      <c r="I6" s="197">
        <v>14.29</v>
      </c>
      <c r="J6" s="197">
        <v>10.09</v>
      </c>
      <c r="K6" s="197">
        <v>0.05</v>
      </c>
      <c r="L6" s="197">
        <v>271.05</v>
      </c>
      <c r="M6" s="197">
        <v>0.94</v>
      </c>
      <c r="N6" s="197">
        <v>0.57999999999999996</v>
      </c>
      <c r="O6" s="197">
        <v>0</v>
      </c>
      <c r="P6" s="197">
        <v>1.06</v>
      </c>
      <c r="Q6" s="197">
        <v>3.06</v>
      </c>
      <c r="R6" s="197">
        <v>0.43</v>
      </c>
      <c r="S6" s="197">
        <v>8.1</v>
      </c>
      <c r="T6" s="197">
        <v>0</v>
      </c>
      <c r="U6" s="197">
        <v>2.12</v>
      </c>
      <c r="V6" s="197">
        <v>0.21</v>
      </c>
      <c r="W6" s="197">
        <v>0.46</v>
      </c>
      <c r="X6" s="197">
        <v>1</v>
      </c>
      <c r="Y6" s="197">
        <v>0</v>
      </c>
      <c r="Z6" s="197">
        <v>2.35</v>
      </c>
      <c r="AA6" s="197">
        <v>0.78</v>
      </c>
      <c r="AB6" s="197">
        <v>0</v>
      </c>
      <c r="AC6" s="197">
        <v>1.26</v>
      </c>
      <c r="AD6" s="197">
        <v>8.9</v>
      </c>
      <c r="AE6" s="197">
        <v>0</v>
      </c>
      <c r="AF6" s="197">
        <v>0</v>
      </c>
      <c r="AG6" s="197">
        <v>51.09</v>
      </c>
      <c r="AH6" s="197">
        <v>0</v>
      </c>
      <c r="AI6" s="197">
        <v>12.53</v>
      </c>
      <c r="AJ6" s="197">
        <v>0</v>
      </c>
      <c r="AK6" s="197">
        <v>10.89</v>
      </c>
      <c r="AL6" s="197">
        <v>0</v>
      </c>
      <c r="AM6" s="197">
        <v>0</v>
      </c>
      <c r="AN6" s="197">
        <v>0</v>
      </c>
      <c r="AO6" s="197">
        <v>266.45999999999998</v>
      </c>
      <c r="AP6" s="197">
        <v>0</v>
      </c>
      <c r="AQ6" s="197">
        <v>0</v>
      </c>
      <c r="AR6" s="197">
        <v>0</v>
      </c>
      <c r="AS6" s="197">
        <v>1.67</v>
      </c>
      <c r="AT6" s="197">
        <v>1.85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12.89</v>
      </c>
      <c r="D7" s="197">
        <v>0</v>
      </c>
      <c r="E7" s="197">
        <v>0</v>
      </c>
      <c r="F7" s="197">
        <v>12.16</v>
      </c>
      <c r="G7" s="197">
        <v>6.83</v>
      </c>
      <c r="H7" s="197">
        <v>0</v>
      </c>
      <c r="I7" s="197">
        <v>14.29</v>
      </c>
      <c r="J7" s="197">
        <v>10.09</v>
      </c>
      <c r="K7" s="197">
        <v>0.16</v>
      </c>
      <c r="L7" s="197">
        <v>271.05</v>
      </c>
      <c r="M7" s="197">
        <v>0.94</v>
      </c>
      <c r="N7" s="197">
        <v>0.57999999999999996</v>
      </c>
      <c r="O7" s="197">
        <v>0</v>
      </c>
      <c r="P7" s="197">
        <v>1.06</v>
      </c>
      <c r="Q7" s="197">
        <v>3.06</v>
      </c>
      <c r="R7" s="197">
        <v>0.43</v>
      </c>
      <c r="S7" s="197">
        <v>8.1</v>
      </c>
      <c r="T7" s="197">
        <v>0</v>
      </c>
      <c r="U7" s="197">
        <v>2.12</v>
      </c>
      <c r="V7" s="197">
        <v>0.21</v>
      </c>
      <c r="W7" s="197">
        <v>0.46</v>
      </c>
      <c r="X7" s="197">
        <v>1</v>
      </c>
      <c r="Y7" s="197">
        <v>0</v>
      </c>
      <c r="Z7" s="197">
        <v>2.35</v>
      </c>
      <c r="AA7" s="197">
        <v>0.78</v>
      </c>
      <c r="AB7" s="197">
        <v>0</v>
      </c>
      <c r="AC7" s="197">
        <v>1.26</v>
      </c>
      <c r="AD7" s="197">
        <v>8.9</v>
      </c>
      <c r="AE7" s="197">
        <v>0</v>
      </c>
      <c r="AF7" s="197">
        <v>0</v>
      </c>
      <c r="AG7" s="197">
        <v>51.09</v>
      </c>
      <c r="AH7" s="197">
        <v>0</v>
      </c>
      <c r="AI7" s="197">
        <v>12.53</v>
      </c>
      <c r="AJ7" s="197">
        <v>0</v>
      </c>
      <c r="AK7" s="197">
        <v>10.89</v>
      </c>
      <c r="AL7" s="197">
        <v>0</v>
      </c>
      <c r="AM7" s="197">
        <v>0</v>
      </c>
      <c r="AN7" s="197">
        <v>0</v>
      </c>
      <c r="AO7" s="197">
        <v>266.45999999999998</v>
      </c>
      <c r="AP7" s="197">
        <v>0</v>
      </c>
      <c r="AQ7" s="197">
        <v>0</v>
      </c>
      <c r="AR7" s="197">
        <v>0</v>
      </c>
      <c r="AS7" s="197">
        <v>1.67</v>
      </c>
      <c r="AT7" s="197">
        <v>1.85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12.89</v>
      </c>
      <c r="D8" s="197">
        <v>0</v>
      </c>
      <c r="E8" s="197">
        <v>0</v>
      </c>
      <c r="F8" s="197">
        <v>12.16</v>
      </c>
      <c r="G8" s="197">
        <v>6.83</v>
      </c>
      <c r="H8" s="197">
        <v>0</v>
      </c>
      <c r="I8" s="197">
        <v>14.29</v>
      </c>
      <c r="J8" s="197">
        <v>10.09</v>
      </c>
      <c r="K8" s="197">
        <v>0.16</v>
      </c>
      <c r="L8" s="197">
        <v>271.05</v>
      </c>
      <c r="M8" s="197">
        <v>0.94</v>
      </c>
      <c r="N8" s="197">
        <v>0.57999999999999996</v>
      </c>
      <c r="O8" s="197">
        <v>0</v>
      </c>
      <c r="P8" s="197">
        <v>1.06</v>
      </c>
      <c r="Q8" s="197">
        <v>3.06</v>
      </c>
      <c r="R8" s="197">
        <v>0.43</v>
      </c>
      <c r="S8" s="197">
        <v>8.1</v>
      </c>
      <c r="T8" s="197">
        <v>0</v>
      </c>
      <c r="U8" s="197">
        <v>2.12</v>
      </c>
      <c r="V8" s="197">
        <v>0.21</v>
      </c>
      <c r="W8" s="197">
        <v>0.46</v>
      </c>
      <c r="X8" s="197">
        <v>1</v>
      </c>
      <c r="Y8" s="197">
        <v>0</v>
      </c>
      <c r="Z8" s="197">
        <v>2.35</v>
      </c>
      <c r="AA8" s="197">
        <v>0.78</v>
      </c>
      <c r="AB8" s="197">
        <v>0</v>
      </c>
      <c r="AC8" s="197">
        <v>1.26</v>
      </c>
      <c r="AD8" s="197">
        <v>8.9</v>
      </c>
      <c r="AE8" s="197">
        <v>0</v>
      </c>
      <c r="AF8" s="197">
        <v>0</v>
      </c>
      <c r="AG8" s="197">
        <v>51.09</v>
      </c>
      <c r="AH8" s="197">
        <v>0</v>
      </c>
      <c r="AI8" s="197">
        <v>12.53</v>
      </c>
      <c r="AJ8" s="197">
        <v>0</v>
      </c>
      <c r="AK8" s="197">
        <v>10.89</v>
      </c>
      <c r="AL8" s="197">
        <v>0</v>
      </c>
      <c r="AM8" s="197">
        <v>0</v>
      </c>
      <c r="AN8" s="197">
        <v>0</v>
      </c>
      <c r="AO8" s="197">
        <v>266.45999999999998</v>
      </c>
      <c r="AP8" s="197">
        <v>0</v>
      </c>
      <c r="AQ8" s="197">
        <v>0</v>
      </c>
      <c r="AR8" s="197">
        <v>0</v>
      </c>
      <c r="AS8" s="197">
        <v>1.67</v>
      </c>
      <c r="AT8" s="197">
        <v>1.85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12.89</v>
      </c>
      <c r="D9" s="197">
        <v>0</v>
      </c>
      <c r="E9" s="197">
        <v>0</v>
      </c>
      <c r="F9" s="197">
        <v>12.16</v>
      </c>
      <c r="G9" s="197">
        <v>6.83</v>
      </c>
      <c r="H9" s="197">
        <v>0</v>
      </c>
      <c r="I9" s="197">
        <v>14.29</v>
      </c>
      <c r="J9" s="197">
        <v>10.09</v>
      </c>
      <c r="K9" s="197">
        <v>0.16</v>
      </c>
      <c r="L9" s="197">
        <v>271.05</v>
      </c>
      <c r="M9" s="197">
        <v>0.94</v>
      </c>
      <c r="N9" s="197">
        <v>0.57999999999999996</v>
      </c>
      <c r="O9" s="197">
        <v>0</v>
      </c>
      <c r="P9" s="197">
        <v>1.06</v>
      </c>
      <c r="Q9" s="197">
        <v>3.06</v>
      </c>
      <c r="R9" s="197">
        <v>0.43</v>
      </c>
      <c r="S9" s="197">
        <v>8.1</v>
      </c>
      <c r="T9" s="197">
        <v>0</v>
      </c>
      <c r="U9" s="197">
        <v>2.12</v>
      </c>
      <c r="V9" s="197">
        <v>0.21</v>
      </c>
      <c r="W9" s="197">
        <v>0.46</v>
      </c>
      <c r="X9" s="197">
        <v>1</v>
      </c>
      <c r="Y9" s="197">
        <v>0</v>
      </c>
      <c r="Z9" s="197">
        <v>2.35</v>
      </c>
      <c r="AA9" s="197">
        <v>0.78</v>
      </c>
      <c r="AB9" s="197">
        <v>0</v>
      </c>
      <c r="AC9" s="197">
        <v>1.26</v>
      </c>
      <c r="AD9" s="197">
        <v>8.9</v>
      </c>
      <c r="AE9" s="197">
        <v>0</v>
      </c>
      <c r="AF9" s="197">
        <v>0</v>
      </c>
      <c r="AG9" s="197">
        <v>51.09</v>
      </c>
      <c r="AH9" s="197">
        <v>0</v>
      </c>
      <c r="AI9" s="197">
        <v>12.53</v>
      </c>
      <c r="AJ9" s="197">
        <v>0</v>
      </c>
      <c r="AK9" s="197">
        <v>10.89</v>
      </c>
      <c r="AL9" s="197">
        <v>0</v>
      </c>
      <c r="AM9" s="197">
        <v>0</v>
      </c>
      <c r="AN9" s="197">
        <v>0</v>
      </c>
      <c r="AO9" s="197">
        <v>266.45999999999998</v>
      </c>
      <c r="AP9" s="197">
        <v>0</v>
      </c>
      <c r="AQ9" s="197">
        <v>0</v>
      </c>
      <c r="AR9" s="197">
        <v>0</v>
      </c>
      <c r="AS9" s="197">
        <v>1.67</v>
      </c>
      <c r="AT9" s="197">
        <v>1.85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12.89</v>
      </c>
      <c r="D10" s="197">
        <v>0</v>
      </c>
      <c r="E10" s="197">
        <v>0</v>
      </c>
      <c r="F10" s="197">
        <v>12.16</v>
      </c>
      <c r="G10" s="197">
        <v>6.83</v>
      </c>
      <c r="H10" s="197">
        <v>0</v>
      </c>
      <c r="I10" s="197">
        <v>14.29</v>
      </c>
      <c r="J10" s="197">
        <v>10.09</v>
      </c>
      <c r="K10" s="197">
        <v>0.16</v>
      </c>
      <c r="L10" s="197">
        <v>271.05</v>
      </c>
      <c r="M10" s="197">
        <v>0.94</v>
      </c>
      <c r="N10" s="197">
        <v>0.57999999999999996</v>
      </c>
      <c r="O10" s="197">
        <v>0</v>
      </c>
      <c r="P10" s="197">
        <v>1.06</v>
      </c>
      <c r="Q10" s="197">
        <v>3.06</v>
      </c>
      <c r="R10" s="197">
        <v>0.43</v>
      </c>
      <c r="S10" s="197">
        <v>8.1</v>
      </c>
      <c r="T10" s="197">
        <v>0</v>
      </c>
      <c r="U10" s="197">
        <v>2.12</v>
      </c>
      <c r="V10" s="197">
        <v>0.21</v>
      </c>
      <c r="W10" s="197">
        <v>0.46</v>
      </c>
      <c r="X10" s="197">
        <v>1</v>
      </c>
      <c r="Y10" s="197">
        <v>0</v>
      </c>
      <c r="Z10" s="197">
        <v>2.35</v>
      </c>
      <c r="AA10" s="197">
        <v>0.78</v>
      </c>
      <c r="AB10" s="197">
        <v>0</v>
      </c>
      <c r="AC10" s="197">
        <v>1.26</v>
      </c>
      <c r="AD10" s="197">
        <v>8.9</v>
      </c>
      <c r="AE10" s="197">
        <v>0</v>
      </c>
      <c r="AF10" s="197">
        <v>0</v>
      </c>
      <c r="AG10" s="197">
        <v>51.09</v>
      </c>
      <c r="AH10" s="197">
        <v>0</v>
      </c>
      <c r="AI10" s="197">
        <v>12.53</v>
      </c>
      <c r="AJ10" s="197">
        <v>0</v>
      </c>
      <c r="AK10" s="197">
        <v>10.89</v>
      </c>
      <c r="AL10" s="197">
        <v>0</v>
      </c>
      <c r="AM10" s="197">
        <v>0</v>
      </c>
      <c r="AN10" s="197">
        <v>0</v>
      </c>
      <c r="AO10" s="197">
        <v>266.45999999999998</v>
      </c>
      <c r="AP10" s="197">
        <v>0</v>
      </c>
      <c r="AQ10" s="197">
        <v>0</v>
      </c>
      <c r="AR10" s="197">
        <v>0</v>
      </c>
      <c r="AS10" s="197">
        <v>1.67</v>
      </c>
      <c r="AT10" s="197">
        <v>1.85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12.89</v>
      </c>
      <c r="D11" s="197">
        <v>0</v>
      </c>
      <c r="E11" s="197">
        <v>0</v>
      </c>
      <c r="F11" s="197">
        <v>12.16</v>
      </c>
      <c r="G11" s="197">
        <v>6.83</v>
      </c>
      <c r="H11" s="197">
        <v>0</v>
      </c>
      <c r="I11" s="197">
        <v>14.29</v>
      </c>
      <c r="J11" s="197">
        <v>10.09</v>
      </c>
      <c r="K11" s="197">
        <v>0.16</v>
      </c>
      <c r="L11" s="197">
        <v>271.05</v>
      </c>
      <c r="M11" s="197">
        <v>0.94</v>
      </c>
      <c r="N11" s="197">
        <v>0.57999999999999996</v>
      </c>
      <c r="O11" s="197">
        <v>0</v>
      </c>
      <c r="P11" s="197">
        <v>1.06</v>
      </c>
      <c r="Q11" s="197">
        <v>3.06</v>
      </c>
      <c r="R11" s="197">
        <v>0.43</v>
      </c>
      <c r="S11" s="197">
        <v>8.1</v>
      </c>
      <c r="T11" s="197">
        <v>0</v>
      </c>
      <c r="U11" s="197">
        <v>2.12</v>
      </c>
      <c r="V11" s="197">
        <v>0.21</v>
      </c>
      <c r="W11" s="197">
        <v>0.46</v>
      </c>
      <c r="X11" s="197">
        <v>1</v>
      </c>
      <c r="Y11" s="197">
        <v>0</v>
      </c>
      <c r="Z11" s="197">
        <v>2.35</v>
      </c>
      <c r="AA11" s="197">
        <v>0.78</v>
      </c>
      <c r="AB11" s="197">
        <v>0</v>
      </c>
      <c r="AC11" s="197">
        <v>1.26</v>
      </c>
      <c r="AD11" s="197">
        <v>8.9</v>
      </c>
      <c r="AE11" s="197">
        <v>0</v>
      </c>
      <c r="AF11" s="197">
        <v>0</v>
      </c>
      <c r="AG11" s="197">
        <v>51.09</v>
      </c>
      <c r="AH11" s="197">
        <v>0</v>
      </c>
      <c r="AI11" s="197">
        <v>12.53</v>
      </c>
      <c r="AJ11" s="197">
        <v>0</v>
      </c>
      <c r="AK11" s="197">
        <v>10.89</v>
      </c>
      <c r="AL11" s="197">
        <v>0</v>
      </c>
      <c r="AM11" s="197">
        <v>0</v>
      </c>
      <c r="AN11" s="197">
        <v>0</v>
      </c>
      <c r="AO11" s="197">
        <v>266.45999999999998</v>
      </c>
      <c r="AP11" s="197">
        <v>0</v>
      </c>
      <c r="AQ11" s="197">
        <v>0</v>
      </c>
      <c r="AR11" s="197">
        <v>0</v>
      </c>
      <c r="AS11" s="197">
        <v>1.67</v>
      </c>
      <c r="AT11" s="197">
        <v>1.85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12.89</v>
      </c>
      <c r="D12" s="197">
        <v>0</v>
      </c>
      <c r="E12" s="197">
        <v>0</v>
      </c>
      <c r="F12" s="197">
        <v>12.16</v>
      </c>
      <c r="G12" s="197">
        <v>6.83</v>
      </c>
      <c r="H12" s="197">
        <v>0</v>
      </c>
      <c r="I12" s="197">
        <v>14.29</v>
      </c>
      <c r="J12" s="197">
        <v>10.09</v>
      </c>
      <c r="K12" s="197">
        <v>0.16</v>
      </c>
      <c r="L12" s="197">
        <v>271.05</v>
      </c>
      <c r="M12" s="197">
        <v>0.94</v>
      </c>
      <c r="N12" s="197">
        <v>0.57999999999999996</v>
      </c>
      <c r="O12" s="197">
        <v>0</v>
      </c>
      <c r="P12" s="197">
        <v>1.06</v>
      </c>
      <c r="Q12" s="197">
        <v>3.06</v>
      </c>
      <c r="R12" s="197">
        <v>0.43</v>
      </c>
      <c r="S12" s="197">
        <v>8.1</v>
      </c>
      <c r="T12" s="197">
        <v>0</v>
      </c>
      <c r="U12" s="197">
        <v>2.12</v>
      </c>
      <c r="V12" s="197">
        <v>0.21</v>
      </c>
      <c r="W12" s="197">
        <v>0.46</v>
      </c>
      <c r="X12" s="197">
        <v>1</v>
      </c>
      <c r="Y12" s="197">
        <v>0</v>
      </c>
      <c r="Z12" s="197">
        <v>2.35</v>
      </c>
      <c r="AA12" s="197">
        <v>0.78</v>
      </c>
      <c r="AB12" s="197">
        <v>0</v>
      </c>
      <c r="AC12" s="197">
        <v>1.26</v>
      </c>
      <c r="AD12" s="197">
        <v>8.9</v>
      </c>
      <c r="AE12" s="197">
        <v>0</v>
      </c>
      <c r="AF12" s="197">
        <v>0</v>
      </c>
      <c r="AG12" s="197">
        <v>51.09</v>
      </c>
      <c r="AH12" s="197">
        <v>0</v>
      </c>
      <c r="AI12" s="197">
        <v>12.53</v>
      </c>
      <c r="AJ12" s="197">
        <v>0</v>
      </c>
      <c r="AK12" s="197">
        <v>10.89</v>
      </c>
      <c r="AL12" s="197">
        <v>0</v>
      </c>
      <c r="AM12" s="197">
        <v>0</v>
      </c>
      <c r="AN12" s="197">
        <v>0</v>
      </c>
      <c r="AO12" s="197">
        <v>266.45999999999998</v>
      </c>
      <c r="AP12" s="197">
        <v>0</v>
      </c>
      <c r="AQ12" s="197">
        <v>0</v>
      </c>
      <c r="AR12" s="197">
        <v>0</v>
      </c>
      <c r="AS12" s="197">
        <v>1.67</v>
      </c>
      <c r="AT12" s="197">
        <v>1.85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12.89</v>
      </c>
      <c r="D13" s="197">
        <v>0</v>
      </c>
      <c r="E13" s="197">
        <v>0</v>
      </c>
      <c r="F13" s="197">
        <v>12.16</v>
      </c>
      <c r="G13" s="197">
        <v>6.83</v>
      </c>
      <c r="H13" s="197">
        <v>0</v>
      </c>
      <c r="I13" s="197">
        <v>14.29</v>
      </c>
      <c r="J13" s="197">
        <v>10.09</v>
      </c>
      <c r="K13" s="197">
        <v>0.16</v>
      </c>
      <c r="L13" s="197">
        <v>271.05</v>
      </c>
      <c r="M13" s="197">
        <v>0.94</v>
      </c>
      <c r="N13" s="197">
        <v>0.57999999999999996</v>
      </c>
      <c r="O13" s="197">
        <v>0</v>
      </c>
      <c r="P13" s="197">
        <v>1.06</v>
      </c>
      <c r="Q13" s="197">
        <v>3.06</v>
      </c>
      <c r="R13" s="197">
        <v>0.43</v>
      </c>
      <c r="S13" s="197">
        <v>8.1</v>
      </c>
      <c r="T13" s="197">
        <v>0</v>
      </c>
      <c r="U13" s="197">
        <v>2.12</v>
      </c>
      <c r="V13" s="197">
        <v>0.21</v>
      </c>
      <c r="W13" s="197">
        <v>0.46</v>
      </c>
      <c r="X13" s="197">
        <v>1</v>
      </c>
      <c r="Y13" s="197">
        <v>0</v>
      </c>
      <c r="Z13" s="197">
        <v>2.35</v>
      </c>
      <c r="AA13" s="197">
        <v>0.78</v>
      </c>
      <c r="AB13" s="197">
        <v>0</v>
      </c>
      <c r="AC13" s="197">
        <v>1.26</v>
      </c>
      <c r="AD13" s="197">
        <v>8.9</v>
      </c>
      <c r="AE13" s="197">
        <v>0</v>
      </c>
      <c r="AF13" s="197">
        <v>0</v>
      </c>
      <c r="AG13" s="197">
        <v>51.09</v>
      </c>
      <c r="AH13" s="197">
        <v>0</v>
      </c>
      <c r="AI13" s="197">
        <v>12.53</v>
      </c>
      <c r="AJ13" s="197">
        <v>0</v>
      </c>
      <c r="AK13" s="197">
        <v>10.89</v>
      </c>
      <c r="AL13" s="197">
        <v>0</v>
      </c>
      <c r="AM13" s="197">
        <v>0</v>
      </c>
      <c r="AN13" s="197">
        <v>0</v>
      </c>
      <c r="AO13" s="197">
        <v>266.45999999999998</v>
      </c>
      <c r="AP13" s="197">
        <v>0</v>
      </c>
      <c r="AQ13" s="197">
        <v>0</v>
      </c>
      <c r="AR13" s="197">
        <v>0</v>
      </c>
      <c r="AS13" s="197">
        <v>1.67</v>
      </c>
      <c r="AT13" s="197">
        <v>1.85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12.89</v>
      </c>
      <c r="D14" s="197">
        <v>0</v>
      </c>
      <c r="E14" s="197">
        <v>0</v>
      </c>
      <c r="F14" s="197">
        <v>12.16</v>
      </c>
      <c r="G14" s="197">
        <v>6.83</v>
      </c>
      <c r="H14" s="197">
        <v>0</v>
      </c>
      <c r="I14" s="197">
        <v>14.29</v>
      </c>
      <c r="J14" s="197">
        <v>10.09</v>
      </c>
      <c r="K14" s="197">
        <v>0.16</v>
      </c>
      <c r="L14" s="197">
        <v>271.05</v>
      </c>
      <c r="M14" s="197">
        <v>0.94</v>
      </c>
      <c r="N14" s="197">
        <v>0.57999999999999996</v>
      </c>
      <c r="O14" s="197">
        <v>0</v>
      </c>
      <c r="P14" s="197">
        <v>1.06</v>
      </c>
      <c r="Q14" s="197">
        <v>3.06</v>
      </c>
      <c r="R14" s="197">
        <v>0.43</v>
      </c>
      <c r="S14" s="197">
        <v>8.1</v>
      </c>
      <c r="T14" s="197">
        <v>0</v>
      </c>
      <c r="U14" s="197">
        <v>2.12</v>
      </c>
      <c r="V14" s="197">
        <v>0.21</v>
      </c>
      <c r="W14" s="197">
        <v>0.46</v>
      </c>
      <c r="X14" s="197">
        <v>1</v>
      </c>
      <c r="Y14" s="197">
        <v>0</v>
      </c>
      <c r="Z14" s="197">
        <v>2.35</v>
      </c>
      <c r="AA14" s="197">
        <v>0.78</v>
      </c>
      <c r="AB14" s="197">
        <v>0</v>
      </c>
      <c r="AC14" s="197">
        <v>1.26</v>
      </c>
      <c r="AD14" s="197">
        <v>8.9</v>
      </c>
      <c r="AE14" s="197">
        <v>0</v>
      </c>
      <c r="AF14" s="197">
        <v>0</v>
      </c>
      <c r="AG14" s="197">
        <v>51.09</v>
      </c>
      <c r="AH14" s="197">
        <v>0</v>
      </c>
      <c r="AI14" s="197">
        <v>12.53</v>
      </c>
      <c r="AJ14" s="197">
        <v>0</v>
      </c>
      <c r="AK14" s="197">
        <v>10.89</v>
      </c>
      <c r="AL14" s="197">
        <v>0</v>
      </c>
      <c r="AM14" s="197">
        <v>0</v>
      </c>
      <c r="AN14" s="197">
        <v>0</v>
      </c>
      <c r="AO14" s="197">
        <v>266.45999999999998</v>
      </c>
      <c r="AP14" s="197">
        <v>0</v>
      </c>
      <c r="AQ14" s="197">
        <v>0</v>
      </c>
      <c r="AR14" s="197">
        <v>0</v>
      </c>
      <c r="AS14" s="197">
        <v>1.67</v>
      </c>
      <c r="AT14" s="197">
        <v>1.85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12.89</v>
      </c>
      <c r="D15" s="197">
        <v>0</v>
      </c>
      <c r="E15" s="197">
        <v>0</v>
      </c>
      <c r="F15" s="197">
        <v>12.16</v>
      </c>
      <c r="G15" s="197">
        <v>6.83</v>
      </c>
      <c r="H15" s="197">
        <v>0</v>
      </c>
      <c r="I15" s="197">
        <v>14.29</v>
      </c>
      <c r="J15" s="197">
        <v>10.09</v>
      </c>
      <c r="K15" s="197">
        <v>0.16</v>
      </c>
      <c r="L15" s="197">
        <v>271.05</v>
      </c>
      <c r="M15" s="197">
        <v>0.94</v>
      </c>
      <c r="N15" s="197">
        <v>0.57999999999999996</v>
      </c>
      <c r="O15" s="197">
        <v>0</v>
      </c>
      <c r="P15" s="197">
        <v>1.06</v>
      </c>
      <c r="Q15" s="197">
        <v>3.06</v>
      </c>
      <c r="R15" s="197">
        <v>0.43</v>
      </c>
      <c r="S15" s="197">
        <v>8.1</v>
      </c>
      <c r="T15" s="197">
        <v>0</v>
      </c>
      <c r="U15" s="197">
        <v>2.12</v>
      </c>
      <c r="V15" s="197">
        <v>0.21</v>
      </c>
      <c r="W15" s="197">
        <v>0.46</v>
      </c>
      <c r="X15" s="197">
        <v>1</v>
      </c>
      <c r="Y15" s="197">
        <v>0</v>
      </c>
      <c r="Z15" s="197">
        <v>2.35</v>
      </c>
      <c r="AA15" s="197">
        <v>0.78</v>
      </c>
      <c r="AB15" s="197">
        <v>0</v>
      </c>
      <c r="AC15" s="197">
        <v>1.26</v>
      </c>
      <c r="AD15" s="197">
        <v>8.9</v>
      </c>
      <c r="AE15" s="197">
        <v>0</v>
      </c>
      <c r="AF15" s="197">
        <v>0</v>
      </c>
      <c r="AG15" s="197">
        <v>51.09</v>
      </c>
      <c r="AH15" s="197">
        <v>0</v>
      </c>
      <c r="AI15" s="197">
        <v>12.53</v>
      </c>
      <c r="AJ15" s="197">
        <v>0</v>
      </c>
      <c r="AK15" s="197">
        <v>10.89</v>
      </c>
      <c r="AL15" s="197">
        <v>0</v>
      </c>
      <c r="AM15" s="197">
        <v>0</v>
      </c>
      <c r="AN15" s="197">
        <v>0</v>
      </c>
      <c r="AO15" s="197">
        <v>266.45999999999998</v>
      </c>
      <c r="AP15" s="197">
        <v>0</v>
      </c>
      <c r="AQ15" s="197">
        <v>0</v>
      </c>
      <c r="AR15" s="197">
        <v>0</v>
      </c>
      <c r="AS15" s="197">
        <v>1.67</v>
      </c>
      <c r="AT15" s="197">
        <v>1.85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12.89</v>
      </c>
      <c r="D16" s="197">
        <v>0</v>
      </c>
      <c r="E16" s="197">
        <v>0</v>
      </c>
      <c r="F16" s="197">
        <v>12.16</v>
      </c>
      <c r="G16" s="197">
        <v>6.83</v>
      </c>
      <c r="H16" s="197">
        <v>0</v>
      </c>
      <c r="I16" s="197">
        <v>14.29</v>
      </c>
      <c r="J16" s="197">
        <v>10.09</v>
      </c>
      <c r="K16" s="197">
        <v>0.16</v>
      </c>
      <c r="L16" s="197">
        <v>271.05</v>
      </c>
      <c r="M16" s="197">
        <v>0.94</v>
      </c>
      <c r="N16" s="197">
        <v>0.57999999999999996</v>
      </c>
      <c r="O16" s="197">
        <v>0</v>
      </c>
      <c r="P16" s="197">
        <v>1.06</v>
      </c>
      <c r="Q16" s="197">
        <v>3.06</v>
      </c>
      <c r="R16" s="197">
        <v>0.43</v>
      </c>
      <c r="S16" s="197">
        <v>8.1</v>
      </c>
      <c r="T16" s="197">
        <v>0</v>
      </c>
      <c r="U16" s="197">
        <v>2.12</v>
      </c>
      <c r="V16" s="197">
        <v>0.21</v>
      </c>
      <c r="W16" s="197">
        <v>0.46</v>
      </c>
      <c r="X16" s="197">
        <v>1</v>
      </c>
      <c r="Y16" s="197">
        <v>0</v>
      </c>
      <c r="Z16" s="197">
        <v>2.35</v>
      </c>
      <c r="AA16" s="197">
        <v>0.78</v>
      </c>
      <c r="AB16" s="197">
        <v>0</v>
      </c>
      <c r="AC16" s="197">
        <v>1.26</v>
      </c>
      <c r="AD16" s="197">
        <v>8.9</v>
      </c>
      <c r="AE16" s="197">
        <v>0</v>
      </c>
      <c r="AF16" s="197">
        <v>0</v>
      </c>
      <c r="AG16" s="197">
        <v>51.09</v>
      </c>
      <c r="AH16" s="197">
        <v>0</v>
      </c>
      <c r="AI16" s="197">
        <v>12.53</v>
      </c>
      <c r="AJ16" s="197">
        <v>0</v>
      </c>
      <c r="AK16" s="197">
        <v>10.89</v>
      </c>
      <c r="AL16" s="197">
        <v>0</v>
      </c>
      <c r="AM16" s="197">
        <v>0</v>
      </c>
      <c r="AN16" s="197">
        <v>0</v>
      </c>
      <c r="AO16" s="197">
        <v>266.45999999999998</v>
      </c>
      <c r="AP16" s="197">
        <v>0</v>
      </c>
      <c r="AQ16" s="197">
        <v>0</v>
      </c>
      <c r="AR16" s="197">
        <v>0</v>
      </c>
      <c r="AS16" s="197">
        <v>1.67</v>
      </c>
      <c r="AT16" s="197">
        <v>1.85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12.89</v>
      </c>
      <c r="D17" s="197">
        <v>0</v>
      </c>
      <c r="E17" s="197">
        <v>0</v>
      </c>
      <c r="F17" s="197">
        <v>12.16</v>
      </c>
      <c r="G17" s="197">
        <v>6.83</v>
      </c>
      <c r="H17" s="197">
        <v>0</v>
      </c>
      <c r="I17" s="197">
        <v>14.29</v>
      </c>
      <c r="J17" s="197">
        <v>10.09</v>
      </c>
      <c r="K17" s="197">
        <v>0.16</v>
      </c>
      <c r="L17" s="197">
        <v>271.05</v>
      </c>
      <c r="M17" s="197">
        <v>0.94</v>
      </c>
      <c r="N17" s="197">
        <v>0.57999999999999996</v>
      </c>
      <c r="O17" s="197">
        <v>0</v>
      </c>
      <c r="P17" s="197">
        <v>1.06</v>
      </c>
      <c r="Q17" s="197">
        <v>3.06</v>
      </c>
      <c r="R17" s="197">
        <v>0.43</v>
      </c>
      <c r="S17" s="197">
        <v>8.1</v>
      </c>
      <c r="T17" s="197">
        <v>0</v>
      </c>
      <c r="U17" s="197">
        <v>2.12</v>
      </c>
      <c r="V17" s="197">
        <v>0.21</v>
      </c>
      <c r="W17" s="197">
        <v>0.46</v>
      </c>
      <c r="X17" s="197">
        <v>1</v>
      </c>
      <c r="Y17" s="197">
        <v>0</v>
      </c>
      <c r="Z17" s="197">
        <v>2.35</v>
      </c>
      <c r="AA17" s="197">
        <v>0.78</v>
      </c>
      <c r="AB17" s="197">
        <v>0</v>
      </c>
      <c r="AC17" s="197">
        <v>1.26</v>
      </c>
      <c r="AD17" s="197">
        <v>8.9</v>
      </c>
      <c r="AE17" s="197">
        <v>0</v>
      </c>
      <c r="AF17" s="197">
        <v>0</v>
      </c>
      <c r="AG17" s="197">
        <v>51.09</v>
      </c>
      <c r="AH17" s="197">
        <v>0</v>
      </c>
      <c r="AI17" s="197">
        <v>12.53</v>
      </c>
      <c r="AJ17" s="197">
        <v>0</v>
      </c>
      <c r="AK17" s="197">
        <v>10.89</v>
      </c>
      <c r="AL17" s="197">
        <v>0</v>
      </c>
      <c r="AM17" s="197">
        <v>0</v>
      </c>
      <c r="AN17" s="197">
        <v>0</v>
      </c>
      <c r="AO17" s="197">
        <v>266.45999999999998</v>
      </c>
      <c r="AP17" s="197">
        <v>0</v>
      </c>
      <c r="AQ17" s="197">
        <v>0</v>
      </c>
      <c r="AR17" s="197">
        <v>0</v>
      </c>
      <c r="AS17" s="197">
        <v>1.67</v>
      </c>
      <c r="AT17" s="197">
        <v>1.85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12.89</v>
      </c>
      <c r="D18" s="197">
        <v>0</v>
      </c>
      <c r="E18" s="197">
        <v>0</v>
      </c>
      <c r="F18" s="197">
        <v>12.16</v>
      </c>
      <c r="G18" s="197">
        <v>6.83</v>
      </c>
      <c r="H18" s="197">
        <v>0</v>
      </c>
      <c r="I18" s="197">
        <v>14.29</v>
      </c>
      <c r="J18" s="197">
        <v>10.09</v>
      </c>
      <c r="K18" s="197">
        <v>0.16</v>
      </c>
      <c r="L18" s="197">
        <v>271.05</v>
      </c>
      <c r="M18" s="197">
        <v>0.94</v>
      </c>
      <c r="N18" s="197">
        <v>0.57999999999999996</v>
      </c>
      <c r="O18" s="197">
        <v>0</v>
      </c>
      <c r="P18" s="197">
        <v>1.06</v>
      </c>
      <c r="Q18" s="197">
        <v>3.06</v>
      </c>
      <c r="R18" s="197">
        <v>0.43</v>
      </c>
      <c r="S18" s="197">
        <v>8.1</v>
      </c>
      <c r="T18" s="197">
        <v>0</v>
      </c>
      <c r="U18" s="197">
        <v>2.12</v>
      </c>
      <c r="V18" s="197">
        <v>0.21</v>
      </c>
      <c r="W18" s="197">
        <v>0.46</v>
      </c>
      <c r="X18" s="197">
        <v>1</v>
      </c>
      <c r="Y18" s="197">
        <v>0</v>
      </c>
      <c r="Z18" s="197">
        <v>2.35</v>
      </c>
      <c r="AA18" s="197">
        <v>0.78</v>
      </c>
      <c r="AB18" s="197">
        <v>0</v>
      </c>
      <c r="AC18" s="197">
        <v>1.26</v>
      </c>
      <c r="AD18" s="197">
        <v>8.9</v>
      </c>
      <c r="AE18" s="197">
        <v>0</v>
      </c>
      <c r="AF18" s="197">
        <v>0</v>
      </c>
      <c r="AG18" s="197">
        <v>51.09</v>
      </c>
      <c r="AH18" s="197">
        <v>0</v>
      </c>
      <c r="AI18" s="197">
        <v>12.53</v>
      </c>
      <c r="AJ18" s="197">
        <v>0</v>
      </c>
      <c r="AK18" s="197">
        <v>10.89</v>
      </c>
      <c r="AL18" s="197">
        <v>0</v>
      </c>
      <c r="AM18" s="197">
        <v>0</v>
      </c>
      <c r="AN18" s="197">
        <v>0</v>
      </c>
      <c r="AO18" s="197">
        <v>266.45999999999998</v>
      </c>
      <c r="AP18" s="197">
        <v>0</v>
      </c>
      <c r="AQ18" s="197">
        <v>0</v>
      </c>
      <c r="AR18" s="197">
        <v>0</v>
      </c>
      <c r="AS18" s="197">
        <v>1.67</v>
      </c>
      <c r="AT18" s="197">
        <v>1.85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12.89</v>
      </c>
      <c r="D19" s="197">
        <v>0</v>
      </c>
      <c r="E19" s="197">
        <v>0</v>
      </c>
      <c r="F19" s="197">
        <v>12.16</v>
      </c>
      <c r="G19" s="197">
        <v>6.83</v>
      </c>
      <c r="H19" s="197">
        <v>0</v>
      </c>
      <c r="I19" s="197">
        <v>14.29</v>
      </c>
      <c r="J19" s="197">
        <v>10.09</v>
      </c>
      <c r="K19" s="197">
        <v>0.16</v>
      </c>
      <c r="L19" s="197">
        <v>271.05</v>
      </c>
      <c r="M19" s="197">
        <v>0.94</v>
      </c>
      <c r="N19" s="197">
        <v>0.57999999999999996</v>
      </c>
      <c r="O19" s="197">
        <v>0</v>
      </c>
      <c r="P19" s="197">
        <v>1.06</v>
      </c>
      <c r="Q19" s="197">
        <v>3.06</v>
      </c>
      <c r="R19" s="197">
        <v>0.43</v>
      </c>
      <c r="S19" s="197">
        <v>8.1</v>
      </c>
      <c r="T19" s="197">
        <v>0</v>
      </c>
      <c r="U19" s="197">
        <v>2.12</v>
      </c>
      <c r="V19" s="197">
        <v>0.21</v>
      </c>
      <c r="W19" s="197">
        <v>0.46</v>
      </c>
      <c r="X19" s="197">
        <v>1</v>
      </c>
      <c r="Y19" s="197">
        <v>0</v>
      </c>
      <c r="Z19" s="197">
        <v>2.35</v>
      </c>
      <c r="AA19" s="197">
        <v>0.78</v>
      </c>
      <c r="AB19" s="197">
        <v>0</v>
      </c>
      <c r="AC19" s="197">
        <v>1.58</v>
      </c>
      <c r="AD19" s="197">
        <v>8.9</v>
      </c>
      <c r="AE19" s="197">
        <v>0</v>
      </c>
      <c r="AF19" s="197">
        <v>0</v>
      </c>
      <c r="AG19" s="197">
        <v>51.09</v>
      </c>
      <c r="AH19" s="197">
        <v>0</v>
      </c>
      <c r="AI19" s="197">
        <v>12.53</v>
      </c>
      <c r="AJ19" s="197">
        <v>0</v>
      </c>
      <c r="AK19" s="197">
        <v>10.89</v>
      </c>
      <c r="AL19" s="197">
        <v>0</v>
      </c>
      <c r="AM19" s="197">
        <v>0</v>
      </c>
      <c r="AN19" s="197">
        <v>0</v>
      </c>
      <c r="AO19" s="197">
        <v>266.45999999999998</v>
      </c>
      <c r="AP19" s="197">
        <v>0</v>
      </c>
      <c r="AQ19" s="197">
        <v>0</v>
      </c>
      <c r="AR19" s="197">
        <v>0</v>
      </c>
      <c r="AS19" s="197">
        <v>1.67</v>
      </c>
      <c r="AT19" s="197">
        <v>1.85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12.89</v>
      </c>
      <c r="D20" s="197">
        <v>0</v>
      </c>
      <c r="E20" s="197">
        <v>0</v>
      </c>
      <c r="F20" s="197">
        <v>12.16</v>
      </c>
      <c r="G20" s="197">
        <v>6.83</v>
      </c>
      <c r="H20" s="197">
        <v>0</v>
      </c>
      <c r="I20" s="197">
        <v>14.29</v>
      </c>
      <c r="J20" s="197">
        <v>10.09</v>
      </c>
      <c r="K20" s="197">
        <v>0.16</v>
      </c>
      <c r="L20" s="197">
        <v>271.05</v>
      </c>
      <c r="M20" s="197">
        <v>0.94</v>
      </c>
      <c r="N20" s="197">
        <v>0.57999999999999996</v>
      </c>
      <c r="O20" s="197">
        <v>0</v>
      </c>
      <c r="P20" s="197">
        <v>1.06</v>
      </c>
      <c r="Q20" s="197">
        <v>3.06</v>
      </c>
      <c r="R20" s="197">
        <v>0.43</v>
      </c>
      <c r="S20" s="197">
        <v>8.1</v>
      </c>
      <c r="T20" s="197">
        <v>0</v>
      </c>
      <c r="U20" s="197">
        <v>2.12</v>
      </c>
      <c r="V20" s="197">
        <v>0.21</v>
      </c>
      <c r="W20" s="197">
        <v>0.46</v>
      </c>
      <c r="X20" s="197">
        <v>1</v>
      </c>
      <c r="Y20" s="197">
        <v>0</v>
      </c>
      <c r="Z20" s="197">
        <v>2.35</v>
      </c>
      <c r="AA20" s="197">
        <v>0.78</v>
      </c>
      <c r="AB20" s="197">
        <v>0</v>
      </c>
      <c r="AC20" s="197">
        <v>1.58</v>
      </c>
      <c r="AD20" s="197">
        <v>8.9</v>
      </c>
      <c r="AE20" s="197">
        <v>0</v>
      </c>
      <c r="AF20" s="197">
        <v>0</v>
      </c>
      <c r="AG20" s="197">
        <v>51.09</v>
      </c>
      <c r="AH20" s="197">
        <v>0</v>
      </c>
      <c r="AI20" s="197">
        <v>12.53</v>
      </c>
      <c r="AJ20" s="197">
        <v>0</v>
      </c>
      <c r="AK20" s="197">
        <v>10.89</v>
      </c>
      <c r="AL20" s="197">
        <v>0</v>
      </c>
      <c r="AM20" s="197">
        <v>0</v>
      </c>
      <c r="AN20" s="197">
        <v>0</v>
      </c>
      <c r="AO20" s="197">
        <v>266.45999999999998</v>
      </c>
      <c r="AP20" s="197">
        <v>0</v>
      </c>
      <c r="AQ20" s="197">
        <v>0</v>
      </c>
      <c r="AR20" s="197">
        <v>0</v>
      </c>
      <c r="AS20" s="197">
        <v>1.67</v>
      </c>
      <c r="AT20" s="197">
        <v>1.85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12.89</v>
      </c>
      <c r="D21" s="197">
        <v>0</v>
      </c>
      <c r="E21" s="197">
        <v>0</v>
      </c>
      <c r="F21" s="197">
        <v>12.16</v>
      </c>
      <c r="G21" s="197">
        <v>6.83</v>
      </c>
      <c r="H21" s="197">
        <v>0</v>
      </c>
      <c r="I21" s="197">
        <v>14.29</v>
      </c>
      <c r="J21" s="197">
        <v>10.09</v>
      </c>
      <c r="K21" s="197">
        <v>0.16</v>
      </c>
      <c r="L21" s="197">
        <v>271.05</v>
      </c>
      <c r="M21" s="197">
        <v>0.94</v>
      </c>
      <c r="N21" s="197">
        <v>0.57999999999999996</v>
      </c>
      <c r="O21" s="197">
        <v>0</v>
      </c>
      <c r="P21" s="197">
        <v>1.06</v>
      </c>
      <c r="Q21" s="197">
        <v>3.06</v>
      </c>
      <c r="R21" s="197">
        <v>0.43</v>
      </c>
      <c r="S21" s="197">
        <v>8.1</v>
      </c>
      <c r="T21" s="197">
        <v>0</v>
      </c>
      <c r="U21" s="197">
        <v>2.12</v>
      </c>
      <c r="V21" s="197">
        <v>0.21</v>
      </c>
      <c r="W21" s="197">
        <v>0.46</v>
      </c>
      <c r="X21" s="197">
        <v>1</v>
      </c>
      <c r="Y21" s="197">
        <v>0</v>
      </c>
      <c r="Z21" s="197">
        <v>2.35</v>
      </c>
      <c r="AA21" s="197">
        <v>0.78</v>
      </c>
      <c r="AB21" s="197">
        <v>0</v>
      </c>
      <c r="AC21" s="197">
        <v>1.58</v>
      </c>
      <c r="AD21" s="197">
        <v>8.9</v>
      </c>
      <c r="AE21" s="197">
        <v>0</v>
      </c>
      <c r="AF21" s="197">
        <v>0</v>
      </c>
      <c r="AG21" s="197">
        <v>51.09</v>
      </c>
      <c r="AH21" s="197">
        <v>0</v>
      </c>
      <c r="AI21" s="197">
        <v>12.53</v>
      </c>
      <c r="AJ21" s="197">
        <v>0</v>
      </c>
      <c r="AK21" s="197">
        <v>10.89</v>
      </c>
      <c r="AL21" s="197">
        <v>0</v>
      </c>
      <c r="AM21" s="197">
        <v>0</v>
      </c>
      <c r="AN21" s="197">
        <v>0</v>
      </c>
      <c r="AO21" s="197">
        <v>266.45999999999998</v>
      </c>
      <c r="AP21" s="197">
        <v>0</v>
      </c>
      <c r="AQ21" s="197">
        <v>0</v>
      </c>
      <c r="AR21" s="197">
        <v>0</v>
      </c>
      <c r="AS21" s="197">
        <v>1.67</v>
      </c>
      <c r="AT21" s="197">
        <v>1.85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12.89</v>
      </c>
      <c r="D22" s="197">
        <v>0</v>
      </c>
      <c r="E22" s="197">
        <v>0</v>
      </c>
      <c r="F22" s="197">
        <v>12.16</v>
      </c>
      <c r="G22" s="197">
        <v>6.83</v>
      </c>
      <c r="H22" s="197">
        <v>0</v>
      </c>
      <c r="I22" s="197">
        <v>14.29</v>
      </c>
      <c r="J22" s="197">
        <v>10.09</v>
      </c>
      <c r="K22" s="197">
        <v>0.16</v>
      </c>
      <c r="L22" s="197">
        <v>271.05</v>
      </c>
      <c r="M22" s="197">
        <v>0.94</v>
      </c>
      <c r="N22" s="197">
        <v>0.57999999999999996</v>
      </c>
      <c r="O22" s="197">
        <v>0</v>
      </c>
      <c r="P22" s="197">
        <v>1.06</v>
      </c>
      <c r="Q22" s="197">
        <v>3.06</v>
      </c>
      <c r="R22" s="197">
        <v>0.43</v>
      </c>
      <c r="S22" s="197">
        <v>8.1</v>
      </c>
      <c r="T22" s="197">
        <v>0</v>
      </c>
      <c r="U22" s="197">
        <v>2.12</v>
      </c>
      <c r="V22" s="197">
        <v>0.21</v>
      </c>
      <c r="W22" s="197">
        <v>0.46</v>
      </c>
      <c r="X22" s="197">
        <v>1</v>
      </c>
      <c r="Y22" s="197">
        <v>0</v>
      </c>
      <c r="Z22" s="197">
        <v>2.35</v>
      </c>
      <c r="AA22" s="197">
        <v>0.78</v>
      </c>
      <c r="AB22" s="197">
        <v>0</v>
      </c>
      <c r="AC22" s="197">
        <v>1.58</v>
      </c>
      <c r="AD22" s="197">
        <v>8.9</v>
      </c>
      <c r="AE22" s="197">
        <v>0</v>
      </c>
      <c r="AF22" s="197">
        <v>0</v>
      </c>
      <c r="AG22" s="197">
        <v>51.09</v>
      </c>
      <c r="AH22" s="197">
        <v>0</v>
      </c>
      <c r="AI22" s="197">
        <v>12.53</v>
      </c>
      <c r="AJ22" s="197">
        <v>0</v>
      </c>
      <c r="AK22" s="197">
        <v>10.89</v>
      </c>
      <c r="AL22" s="197">
        <v>0</v>
      </c>
      <c r="AM22" s="197">
        <v>0</v>
      </c>
      <c r="AN22" s="197">
        <v>0</v>
      </c>
      <c r="AO22" s="197">
        <v>266.45999999999998</v>
      </c>
      <c r="AP22" s="197">
        <v>0</v>
      </c>
      <c r="AQ22" s="197">
        <v>0</v>
      </c>
      <c r="AR22" s="197">
        <v>0</v>
      </c>
      <c r="AS22" s="197">
        <v>1.67</v>
      </c>
      <c r="AT22" s="197">
        <v>1.85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12.89</v>
      </c>
      <c r="D23" s="197">
        <v>0</v>
      </c>
      <c r="E23" s="197">
        <v>0</v>
      </c>
      <c r="F23" s="197">
        <v>12.16</v>
      </c>
      <c r="G23" s="197">
        <v>6.83</v>
      </c>
      <c r="H23" s="197">
        <v>0</v>
      </c>
      <c r="I23" s="197">
        <v>14.29</v>
      </c>
      <c r="J23" s="197">
        <v>10.09</v>
      </c>
      <c r="K23" s="197">
        <v>0.16</v>
      </c>
      <c r="L23" s="197">
        <v>201.45</v>
      </c>
      <c r="M23" s="197">
        <v>0.94</v>
      </c>
      <c r="N23" s="197">
        <v>0.57999999999999996</v>
      </c>
      <c r="O23" s="197">
        <v>0</v>
      </c>
      <c r="P23" s="197">
        <v>1.06</v>
      </c>
      <c r="Q23" s="197">
        <v>3.06</v>
      </c>
      <c r="R23" s="197">
        <v>0.43</v>
      </c>
      <c r="S23" s="197">
        <v>8.1</v>
      </c>
      <c r="T23" s="197">
        <v>0</v>
      </c>
      <c r="U23" s="197">
        <v>2.12</v>
      </c>
      <c r="V23" s="197">
        <v>0.21</v>
      </c>
      <c r="W23" s="197">
        <v>0.46</v>
      </c>
      <c r="X23" s="197">
        <v>1</v>
      </c>
      <c r="Y23" s="197">
        <v>0</v>
      </c>
      <c r="Z23" s="197">
        <v>2.35</v>
      </c>
      <c r="AA23" s="197">
        <v>0.78</v>
      </c>
      <c r="AB23" s="197">
        <v>0</v>
      </c>
      <c r="AC23" s="197">
        <v>1.26</v>
      </c>
      <c r="AD23" s="197">
        <v>8.9</v>
      </c>
      <c r="AE23" s="197">
        <v>0</v>
      </c>
      <c r="AF23" s="197">
        <v>0</v>
      </c>
      <c r="AG23" s="197">
        <v>51.09</v>
      </c>
      <c r="AH23" s="197">
        <v>0</v>
      </c>
      <c r="AI23" s="197">
        <v>12.53</v>
      </c>
      <c r="AJ23" s="197">
        <v>0</v>
      </c>
      <c r="AK23" s="197">
        <v>10.89</v>
      </c>
      <c r="AL23" s="197">
        <v>0</v>
      </c>
      <c r="AM23" s="197">
        <v>0</v>
      </c>
      <c r="AN23" s="197">
        <v>0</v>
      </c>
      <c r="AO23" s="197">
        <v>266.45999999999998</v>
      </c>
      <c r="AP23" s="197">
        <v>0</v>
      </c>
      <c r="AQ23" s="197">
        <v>0</v>
      </c>
      <c r="AR23" s="197">
        <v>0</v>
      </c>
      <c r="AS23" s="197">
        <v>1.67</v>
      </c>
      <c r="AT23" s="197">
        <v>1.85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12.89</v>
      </c>
      <c r="D24" s="197">
        <v>0</v>
      </c>
      <c r="E24" s="197">
        <v>0</v>
      </c>
      <c r="F24" s="197">
        <v>12.16</v>
      </c>
      <c r="G24" s="197">
        <v>6.83</v>
      </c>
      <c r="H24" s="197">
        <v>0</v>
      </c>
      <c r="I24" s="197">
        <v>14.29</v>
      </c>
      <c r="J24" s="197">
        <v>10.09</v>
      </c>
      <c r="K24" s="197">
        <v>0.16</v>
      </c>
      <c r="L24" s="197">
        <v>133.77000000000001</v>
      </c>
      <c r="M24" s="197">
        <v>0.94</v>
      </c>
      <c r="N24" s="197">
        <v>0.57999999999999996</v>
      </c>
      <c r="O24" s="197">
        <v>0</v>
      </c>
      <c r="P24" s="197">
        <v>1.06</v>
      </c>
      <c r="Q24" s="197">
        <v>3.06</v>
      </c>
      <c r="R24" s="197">
        <v>0.43</v>
      </c>
      <c r="S24" s="197">
        <v>8.1</v>
      </c>
      <c r="T24" s="197">
        <v>0</v>
      </c>
      <c r="U24" s="197">
        <v>2.12</v>
      </c>
      <c r="V24" s="197">
        <v>0.21</v>
      </c>
      <c r="W24" s="197">
        <v>0.46</v>
      </c>
      <c r="X24" s="197">
        <v>1</v>
      </c>
      <c r="Y24" s="197">
        <v>0</v>
      </c>
      <c r="Z24" s="197">
        <v>2.35</v>
      </c>
      <c r="AA24" s="197">
        <v>0.78</v>
      </c>
      <c r="AB24" s="197">
        <v>0</v>
      </c>
      <c r="AC24" s="197">
        <v>1.26</v>
      </c>
      <c r="AD24" s="197">
        <v>8.9</v>
      </c>
      <c r="AE24" s="197">
        <v>0</v>
      </c>
      <c r="AF24" s="197">
        <v>0</v>
      </c>
      <c r="AG24" s="197">
        <v>51.09</v>
      </c>
      <c r="AH24" s="197">
        <v>0</v>
      </c>
      <c r="AI24" s="197">
        <v>12.53</v>
      </c>
      <c r="AJ24" s="197">
        <v>0</v>
      </c>
      <c r="AK24" s="197">
        <v>10.89</v>
      </c>
      <c r="AL24" s="197">
        <v>0</v>
      </c>
      <c r="AM24" s="197">
        <v>0</v>
      </c>
      <c r="AN24" s="197">
        <v>0</v>
      </c>
      <c r="AO24" s="197">
        <v>266.45999999999998</v>
      </c>
      <c r="AP24" s="197">
        <v>0</v>
      </c>
      <c r="AQ24" s="197">
        <v>0</v>
      </c>
      <c r="AR24" s="197">
        <v>0</v>
      </c>
      <c r="AS24" s="197">
        <v>1.67</v>
      </c>
      <c r="AT24" s="197">
        <v>1.85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12.89</v>
      </c>
      <c r="D25" s="197">
        <v>0</v>
      </c>
      <c r="E25" s="197">
        <v>0</v>
      </c>
      <c r="F25" s="197">
        <v>12.16</v>
      </c>
      <c r="G25" s="197">
        <v>6.83</v>
      </c>
      <c r="H25" s="197">
        <v>0</v>
      </c>
      <c r="I25" s="197">
        <v>14.29</v>
      </c>
      <c r="J25" s="197">
        <v>10.09</v>
      </c>
      <c r="K25" s="197">
        <v>0.16</v>
      </c>
      <c r="L25" s="197">
        <v>66.099999999999994</v>
      </c>
      <c r="M25" s="197">
        <v>0.94</v>
      </c>
      <c r="N25" s="197">
        <v>0.57999999999999996</v>
      </c>
      <c r="O25" s="197">
        <v>0</v>
      </c>
      <c r="P25" s="197">
        <v>1.06</v>
      </c>
      <c r="Q25" s="197">
        <v>3.06</v>
      </c>
      <c r="R25" s="197">
        <v>0.43</v>
      </c>
      <c r="S25" s="197">
        <v>8.1</v>
      </c>
      <c r="T25" s="197">
        <v>0</v>
      </c>
      <c r="U25" s="197">
        <v>2.12</v>
      </c>
      <c r="V25" s="197">
        <v>0.21</v>
      </c>
      <c r="W25" s="197">
        <v>0.46</v>
      </c>
      <c r="X25" s="197">
        <v>1</v>
      </c>
      <c r="Y25" s="197">
        <v>0</v>
      </c>
      <c r="Z25" s="197">
        <v>1.75</v>
      </c>
      <c r="AA25" s="197">
        <v>0.78</v>
      </c>
      <c r="AB25" s="197">
        <v>0</v>
      </c>
      <c r="AC25" s="197">
        <v>1.26</v>
      </c>
      <c r="AD25" s="197">
        <v>8.9</v>
      </c>
      <c r="AE25" s="197">
        <v>0</v>
      </c>
      <c r="AF25" s="197">
        <v>0</v>
      </c>
      <c r="AG25" s="197">
        <v>51.09</v>
      </c>
      <c r="AH25" s="197">
        <v>0</v>
      </c>
      <c r="AI25" s="197">
        <v>12.53</v>
      </c>
      <c r="AJ25" s="197">
        <v>0</v>
      </c>
      <c r="AK25" s="197">
        <v>10.89</v>
      </c>
      <c r="AL25" s="197">
        <v>0</v>
      </c>
      <c r="AM25" s="197">
        <v>0</v>
      </c>
      <c r="AN25" s="197">
        <v>0</v>
      </c>
      <c r="AO25" s="197">
        <v>266.45999999999998</v>
      </c>
      <c r="AP25" s="197">
        <v>0</v>
      </c>
      <c r="AQ25" s="197">
        <v>0</v>
      </c>
      <c r="AR25" s="197">
        <v>0</v>
      </c>
      <c r="AS25" s="197">
        <v>1.67</v>
      </c>
      <c r="AT25" s="197">
        <v>1.85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12.89</v>
      </c>
      <c r="D26" s="197">
        <v>0</v>
      </c>
      <c r="E26" s="197">
        <v>0</v>
      </c>
      <c r="F26" s="197">
        <v>12.16</v>
      </c>
      <c r="G26" s="197">
        <v>6.83</v>
      </c>
      <c r="H26" s="197">
        <v>0</v>
      </c>
      <c r="I26" s="197">
        <v>14.29</v>
      </c>
      <c r="J26" s="197">
        <v>10.09</v>
      </c>
      <c r="K26" s="197">
        <v>0.16</v>
      </c>
      <c r="L26" s="197">
        <v>19.2</v>
      </c>
      <c r="M26" s="197">
        <v>0.94</v>
      </c>
      <c r="N26" s="197">
        <v>0.57999999999999996</v>
      </c>
      <c r="O26" s="197">
        <v>0</v>
      </c>
      <c r="P26" s="197">
        <v>1.06</v>
      </c>
      <c r="Q26" s="197">
        <v>3.06</v>
      </c>
      <c r="R26" s="197">
        <v>0.43</v>
      </c>
      <c r="S26" s="197">
        <v>8.1</v>
      </c>
      <c r="T26" s="197">
        <v>0</v>
      </c>
      <c r="U26" s="197">
        <v>2.12</v>
      </c>
      <c r="V26" s="197">
        <v>0.21</v>
      </c>
      <c r="W26" s="197">
        <v>0.46</v>
      </c>
      <c r="X26" s="197">
        <v>1</v>
      </c>
      <c r="Y26" s="197">
        <v>0</v>
      </c>
      <c r="Z26" s="197">
        <v>1.75</v>
      </c>
      <c r="AA26" s="197">
        <v>0.78</v>
      </c>
      <c r="AB26" s="197">
        <v>0</v>
      </c>
      <c r="AC26" s="197">
        <v>1.26</v>
      </c>
      <c r="AD26" s="197">
        <v>8.9</v>
      </c>
      <c r="AE26" s="197">
        <v>0</v>
      </c>
      <c r="AF26" s="197">
        <v>0</v>
      </c>
      <c r="AG26" s="197">
        <v>51.09</v>
      </c>
      <c r="AH26" s="197">
        <v>0</v>
      </c>
      <c r="AI26" s="197">
        <v>12.53</v>
      </c>
      <c r="AJ26" s="197">
        <v>0</v>
      </c>
      <c r="AK26" s="197">
        <v>10.89</v>
      </c>
      <c r="AL26" s="197">
        <v>0</v>
      </c>
      <c r="AM26" s="197">
        <v>0</v>
      </c>
      <c r="AN26" s="197">
        <v>0</v>
      </c>
      <c r="AO26" s="197">
        <v>266.45999999999998</v>
      </c>
      <c r="AP26" s="197">
        <v>0</v>
      </c>
      <c r="AQ26" s="197">
        <v>0</v>
      </c>
      <c r="AR26" s="197">
        <v>0</v>
      </c>
      <c r="AS26" s="197">
        <v>1.67</v>
      </c>
      <c r="AT26" s="197">
        <v>1.85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12.89</v>
      </c>
      <c r="D27" s="197">
        <v>0</v>
      </c>
      <c r="E27" s="197">
        <v>0</v>
      </c>
      <c r="F27" s="197">
        <v>12</v>
      </c>
      <c r="G27" s="197">
        <v>6.83</v>
      </c>
      <c r="H27" s="197">
        <v>0</v>
      </c>
      <c r="I27" s="197">
        <v>14.29</v>
      </c>
      <c r="J27" s="197">
        <v>10.09</v>
      </c>
      <c r="K27" s="197">
        <v>0.16</v>
      </c>
      <c r="L27" s="197">
        <v>19.21</v>
      </c>
      <c r="M27" s="197">
        <v>0.94</v>
      </c>
      <c r="N27" s="197">
        <v>0.57999999999999996</v>
      </c>
      <c r="O27" s="197">
        <v>0</v>
      </c>
      <c r="P27" s="197">
        <v>1.06</v>
      </c>
      <c r="Q27" s="197">
        <v>3.06</v>
      </c>
      <c r="R27" s="197">
        <v>0.43</v>
      </c>
      <c r="S27" s="197">
        <v>8.1</v>
      </c>
      <c r="T27" s="197">
        <v>0</v>
      </c>
      <c r="U27" s="197">
        <v>2.12</v>
      </c>
      <c r="V27" s="197">
        <v>0.21</v>
      </c>
      <c r="W27" s="197">
        <v>0.46</v>
      </c>
      <c r="X27" s="197">
        <v>1</v>
      </c>
      <c r="Y27" s="197">
        <v>0</v>
      </c>
      <c r="Z27" s="197">
        <v>2.35</v>
      </c>
      <c r="AA27" s="197">
        <v>0.78</v>
      </c>
      <c r="AB27" s="197">
        <v>0</v>
      </c>
      <c r="AC27" s="197">
        <v>1.26</v>
      </c>
      <c r="AD27" s="197">
        <v>8.9</v>
      </c>
      <c r="AE27" s="197">
        <v>0</v>
      </c>
      <c r="AF27" s="197">
        <v>0</v>
      </c>
      <c r="AG27" s="197">
        <v>51.09</v>
      </c>
      <c r="AH27" s="197">
        <v>0</v>
      </c>
      <c r="AI27" s="197">
        <v>12.53</v>
      </c>
      <c r="AJ27" s="197">
        <v>0</v>
      </c>
      <c r="AK27" s="197">
        <v>10.89</v>
      </c>
      <c r="AL27" s="197">
        <v>0</v>
      </c>
      <c r="AM27" s="197">
        <v>0</v>
      </c>
      <c r="AN27" s="197">
        <v>0</v>
      </c>
      <c r="AO27" s="197">
        <v>266.45999999999998</v>
      </c>
      <c r="AP27" s="197">
        <v>0</v>
      </c>
      <c r="AQ27" s="197">
        <v>0</v>
      </c>
      <c r="AR27" s="197">
        <v>0</v>
      </c>
      <c r="AS27" s="197">
        <v>1.67</v>
      </c>
      <c r="AT27" s="197">
        <v>1.85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12.89</v>
      </c>
      <c r="D28" s="197">
        <v>0</v>
      </c>
      <c r="E28" s="197">
        <v>0</v>
      </c>
      <c r="F28" s="197">
        <v>12</v>
      </c>
      <c r="G28" s="197">
        <v>6.83</v>
      </c>
      <c r="H28" s="197">
        <v>0</v>
      </c>
      <c r="I28" s="197">
        <v>14.29</v>
      </c>
      <c r="J28" s="197">
        <v>10.09</v>
      </c>
      <c r="K28" s="197">
        <v>0.16</v>
      </c>
      <c r="L28" s="197">
        <v>19.21</v>
      </c>
      <c r="M28" s="197">
        <v>0.94</v>
      </c>
      <c r="N28" s="197">
        <v>0.57999999999999996</v>
      </c>
      <c r="O28" s="197">
        <v>0</v>
      </c>
      <c r="P28" s="197">
        <v>1.06</v>
      </c>
      <c r="Q28" s="197">
        <v>3.06</v>
      </c>
      <c r="R28" s="197">
        <v>0.43</v>
      </c>
      <c r="S28" s="197">
        <v>8.1</v>
      </c>
      <c r="T28" s="197">
        <v>0</v>
      </c>
      <c r="U28" s="197">
        <v>2.12</v>
      </c>
      <c r="V28" s="197">
        <v>0.21</v>
      </c>
      <c r="W28" s="197">
        <v>0.46</v>
      </c>
      <c r="X28" s="197">
        <v>1</v>
      </c>
      <c r="Y28" s="197">
        <v>0</v>
      </c>
      <c r="Z28" s="197">
        <v>2.35</v>
      </c>
      <c r="AA28" s="197">
        <v>0.78</v>
      </c>
      <c r="AB28" s="197">
        <v>0</v>
      </c>
      <c r="AC28" s="197">
        <v>1.26</v>
      </c>
      <c r="AD28" s="197">
        <v>8.9</v>
      </c>
      <c r="AE28" s="197">
        <v>0</v>
      </c>
      <c r="AF28" s="197">
        <v>0</v>
      </c>
      <c r="AG28" s="197">
        <v>51.09</v>
      </c>
      <c r="AH28" s="197">
        <v>0</v>
      </c>
      <c r="AI28" s="197">
        <v>12.53</v>
      </c>
      <c r="AJ28" s="197">
        <v>0</v>
      </c>
      <c r="AK28" s="197">
        <v>16.78</v>
      </c>
      <c r="AL28" s="197">
        <v>0</v>
      </c>
      <c r="AM28" s="197">
        <v>0</v>
      </c>
      <c r="AN28" s="197">
        <v>0</v>
      </c>
      <c r="AO28" s="197">
        <v>266.45999999999998</v>
      </c>
      <c r="AP28" s="197">
        <v>0</v>
      </c>
      <c r="AQ28" s="197">
        <v>0</v>
      </c>
      <c r="AR28" s="197">
        <v>0</v>
      </c>
      <c r="AS28" s="197">
        <v>1.67</v>
      </c>
      <c r="AT28" s="197">
        <v>1.85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12.89</v>
      </c>
      <c r="D29" s="197">
        <v>0</v>
      </c>
      <c r="E29" s="197">
        <v>0</v>
      </c>
      <c r="F29" s="197">
        <v>12</v>
      </c>
      <c r="G29" s="197">
        <v>6.83</v>
      </c>
      <c r="H29" s="197">
        <v>0</v>
      </c>
      <c r="I29" s="197">
        <v>14.29</v>
      </c>
      <c r="J29" s="197">
        <v>10.09</v>
      </c>
      <c r="K29" s="197">
        <v>0.16</v>
      </c>
      <c r="L29" s="197">
        <v>19.21</v>
      </c>
      <c r="M29" s="197">
        <v>0.94</v>
      </c>
      <c r="N29" s="197">
        <v>0.57999999999999996</v>
      </c>
      <c r="O29" s="197">
        <v>0</v>
      </c>
      <c r="P29" s="197">
        <v>1.06</v>
      </c>
      <c r="Q29" s="197">
        <v>3.06</v>
      </c>
      <c r="R29" s="197">
        <v>0.44</v>
      </c>
      <c r="S29" s="197">
        <v>8.1</v>
      </c>
      <c r="T29" s="197">
        <v>0</v>
      </c>
      <c r="U29" s="197">
        <v>2.12</v>
      </c>
      <c r="V29" s="197">
        <v>0.21</v>
      </c>
      <c r="W29" s="197">
        <v>0.46</v>
      </c>
      <c r="X29" s="197">
        <v>1</v>
      </c>
      <c r="Y29" s="197">
        <v>0</v>
      </c>
      <c r="Z29" s="197">
        <v>2.35</v>
      </c>
      <c r="AA29" s="197">
        <v>0.78</v>
      </c>
      <c r="AB29" s="197">
        <v>0</v>
      </c>
      <c r="AC29" s="197">
        <v>1.26</v>
      </c>
      <c r="AD29" s="197">
        <v>8.9</v>
      </c>
      <c r="AE29" s="197">
        <v>0</v>
      </c>
      <c r="AF29" s="197">
        <v>0</v>
      </c>
      <c r="AG29" s="197">
        <v>51.09</v>
      </c>
      <c r="AH29" s="197">
        <v>0</v>
      </c>
      <c r="AI29" s="197">
        <v>12.53</v>
      </c>
      <c r="AJ29" s="197">
        <v>0</v>
      </c>
      <c r="AK29" s="197">
        <v>16.78</v>
      </c>
      <c r="AL29" s="197">
        <v>0</v>
      </c>
      <c r="AM29" s="197">
        <v>0</v>
      </c>
      <c r="AN29" s="197">
        <v>0</v>
      </c>
      <c r="AO29" s="197">
        <v>266.45999999999998</v>
      </c>
      <c r="AP29" s="197">
        <v>0</v>
      </c>
      <c r="AQ29" s="197">
        <v>0</v>
      </c>
      <c r="AR29" s="197">
        <v>0</v>
      </c>
      <c r="AS29" s="197">
        <v>1.67</v>
      </c>
      <c r="AT29" s="197">
        <v>1.85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12.89</v>
      </c>
      <c r="D30" s="197">
        <v>0</v>
      </c>
      <c r="E30" s="197">
        <v>0</v>
      </c>
      <c r="F30" s="197">
        <v>12</v>
      </c>
      <c r="G30" s="197">
        <v>6.83</v>
      </c>
      <c r="H30" s="197">
        <v>0</v>
      </c>
      <c r="I30" s="197">
        <v>14.29</v>
      </c>
      <c r="J30" s="197">
        <v>10.09</v>
      </c>
      <c r="K30" s="197">
        <v>0.16</v>
      </c>
      <c r="L30" s="197">
        <v>19.21</v>
      </c>
      <c r="M30" s="197">
        <v>0.94</v>
      </c>
      <c r="N30" s="197">
        <v>0.57999999999999996</v>
      </c>
      <c r="O30" s="197">
        <v>0</v>
      </c>
      <c r="P30" s="197">
        <v>1.06</v>
      </c>
      <c r="Q30" s="197">
        <v>3.06</v>
      </c>
      <c r="R30" s="197">
        <v>0.43</v>
      </c>
      <c r="S30" s="197">
        <v>8.1</v>
      </c>
      <c r="T30" s="197">
        <v>0</v>
      </c>
      <c r="U30" s="197">
        <v>2.12</v>
      </c>
      <c r="V30" s="197">
        <v>0.21</v>
      </c>
      <c r="W30" s="197">
        <v>0.46</v>
      </c>
      <c r="X30" s="197">
        <v>1</v>
      </c>
      <c r="Y30" s="197">
        <v>0</v>
      </c>
      <c r="Z30" s="197">
        <v>2.35</v>
      </c>
      <c r="AA30" s="197">
        <v>0.78</v>
      </c>
      <c r="AB30" s="197">
        <v>0</v>
      </c>
      <c r="AC30" s="197">
        <v>1.26</v>
      </c>
      <c r="AD30" s="197">
        <v>8.9</v>
      </c>
      <c r="AE30" s="197">
        <v>0</v>
      </c>
      <c r="AF30" s="197">
        <v>0</v>
      </c>
      <c r="AG30" s="197">
        <v>51.09</v>
      </c>
      <c r="AH30" s="197">
        <v>0</v>
      </c>
      <c r="AI30" s="197">
        <v>12.53</v>
      </c>
      <c r="AJ30" s="197">
        <v>0</v>
      </c>
      <c r="AK30" s="197">
        <v>16.78</v>
      </c>
      <c r="AL30" s="197">
        <v>0</v>
      </c>
      <c r="AM30" s="197">
        <v>0</v>
      </c>
      <c r="AN30" s="197">
        <v>0</v>
      </c>
      <c r="AO30" s="197">
        <v>266.45999999999998</v>
      </c>
      <c r="AP30" s="197">
        <v>0</v>
      </c>
      <c r="AQ30" s="197">
        <v>0</v>
      </c>
      <c r="AR30" s="197">
        <v>0</v>
      </c>
      <c r="AS30" s="197">
        <v>1.67</v>
      </c>
      <c r="AT30" s="197">
        <v>1.85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12.89</v>
      </c>
      <c r="D31" s="197">
        <v>0</v>
      </c>
      <c r="E31" s="197">
        <v>0</v>
      </c>
      <c r="F31" s="197">
        <v>12</v>
      </c>
      <c r="G31" s="197">
        <v>6.83</v>
      </c>
      <c r="H31" s="197">
        <v>0</v>
      </c>
      <c r="I31" s="197">
        <v>14.29</v>
      </c>
      <c r="J31" s="197">
        <v>10.09</v>
      </c>
      <c r="K31" s="197">
        <v>0.16</v>
      </c>
      <c r="L31" s="197">
        <v>19.21</v>
      </c>
      <c r="M31" s="197">
        <v>0.94</v>
      </c>
      <c r="N31" s="197">
        <v>0.57999999999999996</v>
      </c>
      <c r="O31" s="197">
        <v>0</v>
      </c>
      <c r="P31" s="197">
        <v>1.06</v>
      </c>
      <c r="Q31" s="197">
        <v>3.06</v>
      </c>
      <c r="R31" s="197">
        <v>0.43</v>
      </c>
      <c r="S31" s="197">
        <v>8.1</v>
      </c>
      <c r="T31" s="197">
        <v>0</v>
      </c>
      <c r="U31" s="197">
        <v>2.12</v>
      </c>
      <c r="V31" s="197">
        <v>0.21</v>
      </c>
      <c r="W31" s="197">
        <v>0.46</v>
      </c>
      <c r="X31" s="197">
        <v>1</v>
      </c>
      <c r="Y31" s="197">
        <v>0</v>
      </c>
      <c r="Z31" s="197">
        <v>2.35</v>
      </c>
      <c r="AA31" s="197">
        <v>0.78</v>
      </c>
      <c r="AB31" s="197">
        <v>0</v>
      </c>
      <c r="AC31" s="197">
        <v>1.26</v>
      </c>
      <c r="AD31" s="197">
        <v>8.9</v>
      </c>
      <c r="AE31" s="197">
        <v>0</v>
      </c>
      <c r="AF31" s="197">
        <v>0</v>
      </c>
      <c r="AG31" s="197">
        <v>51.09</v>
      </c>
      <c r="AH31" s="197">
        <v>0</v>
      </c>
      <c r="AI31" s="197">
        <v>12.53</v>
      </c>
      <c r="AJ31" s="197">
        <v>0</v>
      </c>
      <c r="AK31" s="197">
        <v>16.78</v>
      </c>
      <c r="AL31" s="197">
        <v>0</v>
      </c>
      <c r="AM31" s="197">
        <v>0</v>
      </c>
      <c r="AN31" s="197">
        <v>0</v>
      </c>
      <c r="AO31" s="197">
        <v>266.45999999999998</v>
      </c>
      <c r="AP31" s="197">
        <v>0</v>
      </c>
      <c r="AQ31" s="197">
        <v>0</v>
      </c>
      <c r="AR31" s="197">
        <v>0</v>
      </c>
      <c r="AS31" s="197">
        <v>1.67</v>
      </c>
      <c r="AT31" s="197">
        <v>1.85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12.89</v>
      </c>
      <c r="D32" s="197">
        <v>0</v>
      </c>
      <c r="E32" s="197">
        <v>0</v>
      </c>
      <c r="F32" s="197">
        <v>12</v>
      </c>
      <c r="G32" s="197">
        <v>6.83</v>
      </c>
      <c r="H32" s="197">
        <v>0</v>
      </c>
      <c r="I32" s="197">
        <v>14.29</v>
      </c>
      <c r="J32" s="197">
        <v>10.09</v>
      </c>
      <c r="K32" s="197">
        <v>0.16</v>
      </c>
      <c r="L32" s="197">
        <v>19.21</v>
      </c>
      <c r="M32" s="197">
        <v>0.94</v>
      </c>
      <c r="N32" s="197">
        <v>0.57999999999999996</v>
      </c>
      <c r="O32" s="197">
        <v>0</v>
      </c>
      <c r="P32" s="197">
        <v>1.06</v>
      </c>
      <c r="Q32" s="197">
        <v>3.06</v>
      </c>
      <c r="R32" s="197">
        <v>0.43</v>
      </c>
      <c r="S32" s="197">
        <v>8.1</v>
      </c>
      <c r="T32" s="197">
        <v>0</v>
      </c>
      <c r="U32" s="197">
        <v>2.12</v>
      </c>
      <c r="V32" s="197">
        <v>0.21</v>
      </c>
      <c r="W32" s="197">
        <v>0.46</v>
      </c>
      <c r="X32" s="197">
        <v>1</v>
      </c>
      <c r="Y32" s="197">
        <v>0</v>
      </c>
      <c r="Z32" s="197">
        <v>2.35</v>
      </c>
      <c r="AA32" s="197">
        <v>0.78</v>
      </c>
      <c r="AB32" s="197">
        <v>0</v>
      </c>
      <c r="AC32" s="197">
        <v>1.26</v>
      </c>
      <c r="AD32" s="197">
        <v>8.9</v>
      </c>
      <c r="AE32" s="197">
        <v>0</v>
      </c>
      <c r="AF32" s="197">
        <v>0</v>
      </c>
      <c r="AG32" s="197">
        <v>51.09</v>
      </c>
      <c r="AH32" s="197">
        <v>0</v>
      </c>
      <c r="AI32" s="197">
        <v>12.53</v>
      </c>
      <c r="AJ32" s="197">
        <v>0</v>
      </c>
      <c r="AK32" s="197">
        <v>16.78</v>
      </c>
      <c r="AL32" s="197">
        <v>0</v>
      </c>
      <c r="AM32" s="197">
        <v>0</v>
      </c>
      <c r="AN32" s="197">
        <v>0</v>
      </c>
      <c r="AO32" s="197">
        <v>266.45999999999998</v>
      </c>
      <c r="AP32" s="197">
        <v>0</v>
      </c>
      <c r="AQ32" s="197">
        <v>0</v>
      </c>
      <c r="AR32" s="197">
        <v>0</v>
      </c>
      <c r="AS32" s="197">
        <v>1.67</v>
      </c>
      <c r="AT32" s="197">
        <v>1.85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12.89</v>
      </c>
      <c r="D33" s="197">
        <v>0</v>
      </c>
      <c r="E33" s="197">
        <v>0</v>
      </c>
      <c r="F33" s="197">
        <v>12</v>
      </c>
      <c r="G33" s="197">
        <v>6.83</v>
      </c>
      <c r="H33" s="197">
        <v>0</v>
      </c>
      <c r="I33" s="197">
        <v>14.29</v>
      </c>
      <c r="J33" s="197">
        <v>10.09</v>
      </c>
      <c r="K33" s="197">
        <v>0.16</v>
      </c>
      <c r="L33" s="197">
        <v>19.21</v>
      </c>
      <c r="M33" s="197">
        <v>0.94</v>
      </c>
      <c r="N33" s="197">
        <v>0.57999999999999996</v>
      </c>
      <c r="O33" s="197">
        <v>0</v>
      </c>
      <c r="P33" s="197">
        <v>1.06</v>
      </c>
      <c r="Q33" s="197">
        <v>3.06</v>
      </c>
      <c r="R33" s="197">
        <v>0.43</v>
      </c>
      <c r="S33" s="197">
        <v>8.1</v>
      </c>
      <c r="T33" s="197">
        <v>0</v>
      </c>
      <c r="U33" s="197">
        <v>2.12</v>
      </c>
      <c r="V33" s="197">
        <v>0.21</v>
      </c>
      <c r="W33" s="197">
        <v>0.46</v>
      </c>
      <c r="X33" s="197">
        <v>1</v>
      </c>
      <c r="Y33" s="197">
        <v>0</v>
      </c>
      <c r="Z33" s="197">
        <v>2.35</v>
      </c>
      <c r="AA33" s="197">
        <v>0.78</v>
      </c>
      <c r="AB33" s="197">
        <v>0</v>
      </c>
      <c r="AC33" s="197">
        <v>1.26</v>
      </c>
      <c r="AD33" s="197">
        <v>8.9</v>
      </c>
      <c r="AE33" s="197">
        <v>0</v>
      </c>
      <c r="AF33" s="197">
        <v>0</v>
      </c>
      <c r="AG33" s="197">
        <v>51.09</v>
      </c>
      <c r="AH33" s="197">
        <v>0</v>
      </c>
      <c r="AI33" s="197">
        <v>12.53</v>
      </c>
      <c r="AJ33" s="197">
        <v>0</v>
      </c>
      <c r="AK33" s="197">
        <v>16.78</v>
      </c>
      <c r="AL33" s="197">
        <v>0</v>
      </c>
      <c r="AM33" s="197">
        <v>0</v>
      </c>
      <c r="AN33" s="197">
        <v>0</v>
      </c>
      <c r="AO33" s="197">
        <v>266.45999999999998</v>
      </c>
      <c r="AP33" s="197">
        <v>0</v>
      </c>
      <c r="AQ33" s="197">
        <v>0</v>
      </c>
      <c r="AR33" s="197">
        <v>0</v>
      </c>
      <c r="AS33" s="197">
        <v>1.67</v>
      </c>
      <c r="AT33" s="197">
        <v>1.85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12.89</v>
      </c>
      <c r="D34" s="197">
        <v>0</v>
      </c>
      <c r="E34" s="197">
        <v>0</v>
      </c>
      <c r="F34" s="197">
        <v>12</v>
      </c>
      <c r="G34" s="197">
        <v>6.83</v>
      </c>
      <c r="H34" s="197">
        <v>0</v>
      </c>
      <c r="I34" s="197">
        <v>14.29</v>
      </c>
      <c r="J34" s="197">
        <v>10.09</v>
      </c>
      <c r="K34" s="197">
        <v>0.16</v>
      </c>
      <c r="L34" s="197">
        <v>85.43</v>
      </c>
      <c r="M34" s="197">
        <v>0.94</v>
      </c>
      <c r="N34" s="197">
        <v>0.57999999999999996</v>
      </c>
      <c r="O34" s="197">
        <v>0</v>
      </c>
      <c r="P34" s="197">
        <v>1.06</v>
      </c>
      <c r="Q34" s="197">
        <v>3.06</v>
      </c>
      <c r="R34" s="197">
        <v>0.43</v>
      </c>
      <c r="S34" s="197">
        <v>8.1</v>
      </c>
      <c r="T34" s="197">
        <v>0</v>
      </c>
      <c r="U34" s="197">
        <v>2.12</v>
      </c>
      <c r="V34" s="197">
        <v>0.21</v>
      </c>
      <c r="W34" s="197">
        <v>0.46</v>
      </c>
      <c r="X34" s="197">
        <v>1</v>
      </c>
      <c r="Y34" s="197">
        <v>0</v>
      </c>
      <c r="Z34" s="197">
        <v>2.35</v>
      </c>
      <c r="AA34" s="197">
        <v>0.78</v>
      </c>
      <c r="AB34" s="197">
        <v>0</v>
      </c>
      <c r="AC34" s="197">
        <v>1.26</v>
      </c>
      <c r="AD34" s="197">
        <v>8.9</v>
      </c>
      <c r="AE34" s="197">
        <v>0</v>
      </c>
      <c r="AF34" s="197">
        <v>0</v>
      </c>
      <c r="AG34" s="197">
        <v>51.09</v>
      </c>
      <c r="AH34" s="197">
        <v>0</v>
      </c>
      <c r="AI34" s="197">
        <v>12.53</v>
      </c>
      <c r="AJ34" s="197">
        <v>0</v>
      </c>
      <c r="AK34" s="197">
        <v>16.78</v>
      </c>
      <c r="AL34" s="197">
        <v>0</v>
      </c>
      <c r="AM34" s="197">
        <v>0</v>
      </c>
      <c r="AN34" s="197">
        <v>0</v>
      </c>
      <c r="AO34" s="197">
        <v>266.45999999999998</v>
      </c>
      <c r="AP34" s="197">
        <v>0</v>
      </c>
      <c r="AQ34" s="197">
        <v>0</v>
      </c>
      <c r="AR34" s="197">
        <v>0</v>
      </c>
      <c r="AS34" s="197">
        <v>1.67</v>
      </c>
      <c r="AT34" s="197">
        <v>1.85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12.89</v>
      </c>
      <c r="D35" s="197">
        <v>0</v>
      </c>
      <c r="E35" s="197">
        <v>0</v>
      </c>
      <c r="F35" s="197">
        <v>11.83</v>
      </c>
      <c r="G35" s="197">
        <v>6.83</v>
      </c>
      <c r="H35" s="197">
        <v>0</v>
      </c>
      <c r="I35" s="197">
        <v>13.62</v>
      </c>
      <c r="J35" s="197">
        <v>10.09</v>
      </c>
      <c r="K35" s="197">
        <v>0.16</v>
      </c>
      <c r="L35" s="197">
        <v>153.11000000000001</v>
      </c>
      <c r="M35" s="197">
        <v>0.94</v>
      </c>
      <c r="N35" s="197">
        <v>0.57999999999999996</v>
      </c>
      <c r="O35" s="197">
        <v>0</v>
      </c>
      <c r="P35" s="197">
        <v>1.06</v>
      </c>
      <c r="Q35" s="197">
        <v>3.06</v>
      </c>
      <c r="R35" s="197">
        <v>0.43</v>
      </c>
      <c r="S35" s="197">
        <v>8.1</v>
      </c>
      <c r="T35" s="197">
        <v>0</v>
      </c>
      <c r="U35" s="197">
        <v>2.12</v>
      </c>
      <c r="V35" s="197">
        <v>0.21</v>
      </c>
      <c r="W35" s="197">
        <v>0.46</v>
      </c>
      <c r="X35" s="197">
        <v>1</v>
      </c>
      <c r="Y35" s="197">
        <v>0</v>
      </c>
      <c r="Z35" s="197">
        <v>2.35</v>
      </c>
      <c r="AA35" s="197">
        <v>0.78</v>
      </c>
      <c r="AB35" s="197">
        <v>0</v>
      </c>
      <c r="AC35" s="197">
        <v>1.26</v>
      </c>
      <c r="AD35" s="197">
        <v>8.9</v>
      </c>
      <c r="AE35" s="197">
        <v>0</v>
      </c>
      <c r="AF35" s="197">
        <v>0</v>
      </c>
      <c r="AG35" s="197">
        <v>51.09</v>
      </c>
      <c r="AH35" s="197">
        <v>0</v>
      </c>
      <c r="AI35" s="197">
        <v>12.53</v>
      </c>
      <c r="AJ35" s="197">
        <v>0</v>
      </c>
      <c r="AK35" s="197">
        <v>16.78</v>
      </c>
      <c r="AL35" s="197">
        <v>0</v>
      </c>
      <c r="AM35" s="197">
        <v>0</v>
      </c>
      <c r="AN35" s="197">
        <v>0</v>
      </c>
      <c r="AO35" s="197">
        <v>266.45999999999998</v>
      </c>
      <c r="AP35" s="197">
        <v>0</v>
      </c>
      <c r="AQ35" s="197">
        <v>0</v>
      </c>
      <c r="AR35" s="197">
        <v>0</v>
      </c>
      <c r="AS35" s="197">
        <v>1.67</v>
      </c>
      <c r="AT35" s="197">
        <v>1.85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12.89</v>
      </c>
      <c r="D36" s="197">
        <v>0</v>
      </c>
      <c r="E36" s="197">
        <v>0</v>
      </c>
      <c r="F36" s="197">
        <v>11.83</v>
      </c>
      <c r="G36" s="197">
        <v>6.83</v>
      </c>
      <c r="H36" s="197">
        <v>0</v>
      </c>
      <c r="I36" s="197">
        <v>13.62</v>
      </c>
      <c r="J36" s="197">
        <v>10.09</v>
      </c>
      <c r="K36" s="197">
        <v>0.16</v>
      </c>
      <c r="L36" s="197">
        <v>220.79</v>
      </c>
      <c r="M36" s="197">
        <v>0.94</v>
      </c>
      <c r="N36" s="197">
        <v>0.57999999999999996</v>
      </c>
      <c r="O36" s="197">
        <v>0</v>
      </c>
      <c r="P36" s="197">
        <v>1.06</v>
      </c>
      <c r="Q36" s="197">
        <v>3.06</v>
      </c>
      <c r="R36" s="197">
        <v>0.43</v>
      </c>
      <c r="S36" s="197">
        <v>8.1</v>
      </c>
      <c r="T36" s="197">
        <v>0</v>
      </c>
      <c r="U36" s="197">
        <v>2.12</v>
      </c>
      <c r="V36" s="197">
        <v>0.21</v>
      </c>
      <c r="W36" s="197">
        <v>0.46</v>
      </c>
      <c r="X36" s="197">
        <v>1</v>
      </c>
      <c r="Y36" s="197">
        <v>0</v>
      </c>
      <c r="Z36" s="197">
        <v>2.35</v>
      </c>
      <c r="AA36" s="197">
        <v>0.78</v>
      </c>
      <c r="AB36" s="197">
        <v>0</v>
      </c>
      <c r="AC36" s="197">
        <v>1.26</v>
      </c>
      <c r="AD36" s="197">
        <v>8.9</v>
      </c>
      <c r="AE36" s="197">
        <v>0</v>
      </c>
      <c r="AF36" s="197">
        <v>0</v>
      </c>
      <c r="AG36" s="197">
        <v>51.09</v>
      </c>
      <c r="AH36" s="197">
        <v>0</v>
      </c>
      <c r="AI36" s="197">
        <v>12.53</v>
      </c>
      <c r="AJ36" s="197">
        <v>0</v>
      </c>
      <c r="AK36" s="197">
        <v>16.78</v>
      </c>
      <c r="AL36" s="197">
        <v>0</v>
      </c>
      <c r="AM36" s="197">
        <v>0</v>
      </c>
      <c r="AN36" s="197">
        <v>0</v>
      </c>
      <c r="AO36" s="197">
        <v>266.45999999999998</v>
      </c>
      <c r="AP36" s="197">
        <v>0</v>
      </c>
      <c r="AQ36" s="197">
        <v>0</v>
      </c>
      <c r="AR36" s="197">
        <v>0</v>
      </c>
      <c r="AS36" s="197">
        <v>1.67</v>
      </c>
      <c r="AT36" s="197">
        <v>1.85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12.89</v>
      </c>
      <c r="D37" s="197">
        <v>0</v>
      </c>
      <c r="E37" s="197">
        <v>0</v>
      </c>
      <c r="F37" s="197">
        <v>11.83</v>
      </c>
      <c r="G37" s="197">
        <v>6.83</v>
      </c>
      <c r="H37" s="197">
        <v>0</v>
      </c>
      <c r="I37" s="197">
        <v>13.62</v>
      </c>
      <c r="J37" s="197">
        <v>10.09</v>
      </c>
      <c r="K37" s="197">
        <v>0.16</v>
      </c>
      <c r="L37" s="197">
        <v>258.81</v>
      </c>
      <c r="M37" s="197">
        <v>0.94</v>
      </c>
      <c r="N37" s="197">
        <v>0.57999999999999996</v>
      </c>
      <c r="O37" s="197">
        <v>0</v>
      </c>
      <c r="P37" s="197">
        <v>1.06</v>
      </c>
      <c r="Q37" s="197">
        <v>3.06</v>
      </c>
      <c r="R37" s="197">
        <v>0.43</v>
      </c>
      <c r="S37" s="197">
        <v>8.1</v>
      </c>
      <c r="T37" s="197">
        <v>0</v>
      </c>
      <c r="U37" s="197">
        <v>2.12</v>
      </c>
      <c r="V37" s="197">
        <v>0.21</v>
      </c>
      <c r="W37" s="197">
        <v>0.46</v>
      </c>
      <c r="X37" s="197">
        <v>1</v>
      </c>
      <c r="Y37" s="197">
        <v>0</v>
      </c>
      <c r="Z37" s="197">
        <v>2.35</v>
      </c>
      <c r="AA37" s="197">
        <v>0.78</v>
      </c>
      <c r="AB37" s="197">
        <v>0</v>
      </c>
      <c r="AC37" s="197">
        <v>1.26</v>
      </c>
      <c r="AD37" s="197">
        <v>8.9</v>
      </c>
      <c r="AE37" s="197">
        <v>0</v>
      </c>
      <c r="AF37" s="197">
        <v>0</v>
      </c>
      <c r="AG37" s="197">
        <v>51.09</v>
      </c>
      <c r="AH37" s="197">
        <v>0</v>
      </c>
      <c r="AI37" s="197">
        <v>12.53</v>
      </c>
      <c r="AJ37" s="197">
        <v>0</v>
      </c>
      <c r="AK37" s="197">
        <v>16.78</v>
      </c>
      <c r="AL37" s="197">
        <v>0</v>
      </c>
      <c r="AM37" s="197">
        <v>0</v>
      </c>
      <c r="AN37" s="197">
        <v>0</v>
      </c>
      <c r="AO37" s="197">
        <v>266.45999999999998</v>
      </c>
      <c r="AP37" s="197">
        <v>0</v>
      </c>
      <c r="AQ37" s="197">
        <v>0</v>
      </c>
      <c r="AR37" s="197">
        <v>0</v>
      </c>
      <c r="AS37" s="197">
        <v>1.67</v>
      </c>
      <c r="AT37" s="197">
        <v>1.85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12.89</v>
      </c>
      <c r="D38" s="197">
        <v>0</v>
      </c>
      <c r="E38" s="197">
        <v>0</v>
      </c>
      <c r="F38" s="197">
        <v>11.66</v>
      </c>
      <c r="G38" s="197">
        <v>6.83</v>
      </c>
      <c r="H38" s="197">
        <v>0</v>
      </c>
      <c r="I38" s="197">
        <v>13.62</v>
      </c>
      <c r="J38" s="197">
        <v>10.09</v>
      </c>
      <c r="K38" s="197">
        <v>0.16</v>
      </c>
      <c r="L38" s="197">
        <v>271.06</v>
      </c>
      <c r="M38" s="197">
        <v>0.94</v>
      </c>
      <c r="N38" s="197">
        <v>0.57999999999999996</v>
      </c>
      <c r="O38" s="197">
        <v>0</v>
      </c>
      <c r="P38" s="197">
        <v>1.06</v>
      </c>
      <c r="Q38" s="197">
        <v>3.06</v>
      </c>
      <c r="R38" s="197">
        <v>0.43</v>
      </c>
      <c r="S38" s="197">
        <v>8.1</v>
      </c>
      <c r="T38" s="197">
        <v>0</v>
      </c>
      <c r="U38" s="197">
        <v>2.12</v>
      </c>
      <c r="V38" s="197">
        <v>0.21</v>
      </c>
      <c r="W38" s="197">
        <v>0.46</v>
      </c>
      <c r="X38" s="197">
        <v>1</v>
      </c>
      <c r="Y38" s="197">
        <v>0</v>
      </c>
      <c r="Z38" s="197">
        <v>2.35</v>
      </c>
      <c r="AA38" s="197">
        <v>0.78</v>
      </c>
      <c r="AB38" s="197">
        <v>0</v>
      </c>
      <c r="AC38" s="197">
        <v>1.26</v>
      </c>
      <c r="AD38" s="197">
        <v>8.9</v>
      </c>
      <c r="AE38" s="197">
        <v>0</v>
      </c>
      <c r="AF38" s="197">
        <v>0</v>
      </c>
      <c r="AG38" s="197">
        <v>51.09</v>
      </c>
      <c r="AH38" s="197">
        <v>0</v>
      </c>
      <c r="AI38" s="197">
        <v>12.53</v>
      </c>
      <c r="AJ38" s="197">
        <v>0</v>
      </c>
      <c r="AK38" s="197">
        <v>16.78</v>
      </c>
      <c r="AL38" s="197">
        <v>0</v>
      </c>
      <c r="AM38" s="197">
        <v>0</v>
      </c>
      <c r="AN38" s="197">
        <v>0</v>
      </c>
      <c r="AO38" s="197">
        <v>266.45999999999998</v>
      </c>
      <c r="AP38" s="197">
        <v>0</v>
      </c>
      <c r="AQ38" s="197">
        <v>0</v>
      </c>
      <c r="AR38" s="197">
        <v>0</v>
      </c>
      <c r="AS38" s="197">
        <v>1.67</v>
      </c>
      <c r="AT38" s="197">
        <v>1.85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12.56</v>
      </c>
      <c r="D39" s="197">
        <v>0</v>
      </c>
      <c r="E39" s="197">
        <v>0</v>
      </c>
      <c r="F39" s="197">
        <v>11.66</v>
      </c>
      <c r="G39" s="197">
        <v>6.83</v>
      </c>
      <c r="H39" s="197">
        <v>0</v>
      </c>
      <c r="I39" s="197">
        <v>13.62</v>
      </c>
      <c r="J39" s="197">
        <v>10.09</v>
      </c>
      <c r="K39" s="197">
        <v>0.16</v>
      </c>
      <c r="L39" s="197">
        <v>271.05</v>
      </c>
      <c r="M39" s="197">
        <v>0.94</v>
      </c>
      <c r="N39" s="197">
        <v>0.57999999999999996</v>
      </c>
      <c r="O39" s="197">
        <v>0</v>
      </c>
      <c r="P39" s="197">
        <v>1.06</v>
      </c>
      <c r="Q39" s="197">
        <v>3.06</v>
      </c>
      <c r="R39" s="197">
        <v>0.43</v>
      </c>
      <c r="S39" s="197">
        <v>8.1</v>
      </c>
      <c r="T39" s="197">
        <v>0</v>
      </c>
      <c r="U39" s="197">
        <v>2.12</v>
      </c>
      <c r="V39" s="197">
        <v>0.21</v>
      </c>
      <c r="W39" s="197">
        <v>0.46</v>
      </c>
      <c r="X39" s="197">
        <v>1</v>
      </c>
      <c r="Y39" s="197">
        <v>0</v>
      </c>
      <c r="Z39" s="197">
        <v>2.35</v>
      </c>
      <c r="AA39" s="197">
        <v>0.78</v>
      </c>
      <c r="AB39" s="197">
        <v>0</v>
      </c>
      <c r="AC39" s="197">
        <v>1.58</v>
      </c>
      <c r="AD39" s="197">
        <v>8.9</v>
      </c>
      <c r="AE39" s="197">
        <v>0</v>
      </c>
      <c r="AF39" s="197">
        <v>0</v>
      </c>
      <c r="AG39" s="197">
        <v>51.09</v>
      </c>
      <c r="AH39" s="197">
        <v>0</v>
      </c>
      <c r="AI39" s="197">
        <v>12.53</v>
      </c>
      <c r="AJ39" s="197">
        <v>0</v>
      </c>
      <c r="AK39" s="197">
        <v>10.89</v>
      </c>
      <c r="AL39" s="197">
        <v>0</v>
      </c>
      <c r="AM39" s="197">
        <v>0</v>
      </c>
      <c r="AN39" s="197">
        <v>0</v>
      </c>
      <c r="AO39" s="197">
        <v>266.45999999999998</v>
      </c>
      <c r="AP39" s="197">
        <v>0</v>
      </c>
      <c r="AQ39" s="197">
        <v>0</v>
      </c>
      <c r="AR39" s="197">
        <v>0</v>
      </c>
      <c r="AS39" s="197">
        <v>1.67</v>
      </c>
      <c r="AT39" s="197">
        <v>1.85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12.56</v>
      </c>
      <c r="D40" s="197">
        <v>0</v>
      </c>
      <c r="E40" s="197">
        <v>0</v>
      </c>
      <c r="F40" s="197">
        <v>11.66</v>
      </c>
      <c r="G40" s="197">
        <v>6.83</v>
      </c>
      <c r="H40" s="197">
        <v>0</v>
      </c>
      <c r="I40" s="197">
        <v>13.62</v>
      </c>
      <c r="J40" s="197">
        <v>10.09</v>
      </c>
      <c r="K40" s="197">
        <v>0.16</v>
      </c>
      <c r="L40" s="197">
        <v>271.05</v>
      </c>
      <c r="M40" s="197">
        <v>0.94</v>
      </c>
      <c r="N40" s="197">
        <v>0.57999999999999996</v>
      </c>
      <c r="O40" s="197">
        <v>0</v>
      </c>
      <c r="P40" s="197">
        <v>1.06</v>
      </c>
      <c r="Q40" s="197">
        <v>3.06</v>
      </c>
      <c r="R40" s="197">
        <v>0.43</v>
      </c>
      <c r="S40" s="197">
        <v>8.1</v>
      </c>
      <c r="T40" s="197">
        <v>0</v>
      </c>
      <c r="U40" s="197">
        <v>2.12</v>
      </c>
      <c r="V40" s="197">
        <v>0.21</v>
      </c>
      <c r="W40" s="197">
        <v>0.46</v>
      </c>
      <c r="X40" s="197">
        <v>1</v>
      </c>
      <c r="Y40" s="197">
        <v>0</v>
      </c>
      <c r="Z40" s="197">
        <v>2.35</v>
      </c>
      <c r="AA40" s="197">
        <v>0.78</v>
      </c>
      <c r="AB40" s="197">
        <v>0</v>
      </c>
      <c r="AC40" s="197">
        <v>1.58</v>
      </c>
      <c r="AD40" s="197">
        <v>8.9</v>
      </c>
      <c r="AE40" s="197">
        <v>0</v>
      </c>
      <c r="AF40" s="197">
        <v>0</v>
      </c>
      <c r="AG40" s="197">
        <v>51.09</v>
      </c>
      <c r="AH40" s="197">
        <v>0</v>
      </c>
      <c r="AI40" s="197">
        <v>12.53</v>
      </c>
      <c r="AJ40" s="197">
        <v>0</v>
      </c>
      <c r="AK40" s="197">
        <v>10.89</v>
      </c>
      <c r="AL40" s="197">
        <v>0</v>
      </c>
      <c r="AM40" s="197">
        <v>0</v>
      </c>
      <c r="AN40" s="197">
        <v>0</v>
      </c>
      <c r="AO40" s="197">
        <v>266.45999999999998</v>
      </c>
      <c r="AP40" s="197">
        <v>0</v>
      </c>
      <c r="AQ40" s="197">
        <v>0</v>
      </c>
      <c r="AR40" s="197">
        <v>0</v>
      </c>
      <c r="AS40" s="197">
        <v>1.67</v>
      </c>
      <c r="AT40" s="197">
        <v>1.85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12.56</v>
      </c>
      <c r="D41" s="197">
        <v>0</v>
      </c>
      <c r="E41" s="197">
        <v>0</v>
      </c>
      <c r="F41" s="197">
        <v>11.66</v>
      </c>
      <c r="G41" s="197">
        <v>6.83</v>
      </c>
      <c r="H41" s="197">
        <v>0</v>
      </c>
      <c r="I41" s="197">
        <v>13.62</v>
      </c>
      <c r="J41" s="197">
        <v>10.09</v>
      </c>
      <c r="K41" s="197">
        <v>0.16</v>
      </c>
      <c r="L41" s="197">
        <v>216.01</v>
      </c>
      <c r="M41" s="197">
        <v>0.94</v>
      </c>
      <c r="N41" s="197">
        <v>0.57999999999999996</v>
      </c>
      <c r="O41" s="197">
        <v>0</v>
      </c>
      <c r="P41" s="197">
        <v>1</v>
      </c>
      <c r="Q41" s="197">
        <v>3.06</v>
      </c>
      <c r="R41" s="197">
        <v>0.43</v>
      </c>
      <c r="S41" s="197">
        <v>8.1</v>
      </c>
      <c r="T41" s="197">
        <v>0</v>
      </c>
      <c r="U41" s="197">
        <v>2.12</v>
      </c>
      <c r="V41" s="197">
        <v>0.21</v>
      </c>
      <c r="W41" s="197">
        <v>0.46</v>
      </c>
      <c r="X41" s="197">
        <v>1</v>
      </c>
      <c r="Y41" s="197">
        <v>0</v>
      </c>
      <c r="Z41" s="197">
        <v>2.35</v>
      </c>
      <c r="AA41" s="197">
        <v>0.78</v>
      </c>
      <c r="AB41" s="197">
        <v>0</v>
      </c>
      <c r="AC41" s="197">
        <v>1.58</v>
      </c>
      <c r="AD41" s="197">
        <v>8.9</v>
      </c>
      <c r="AE41" s="197">
        <v>0</v>
      </c>
      <c r="AF41" s="197">
        <v>0</v>
      </c>
      <c r="AG41" s="197">
        <v>51.09</v>
      </c>
      <c r="AH41" s="197">
        <v>0</v>
      </c>
      <c r="AI41" s="197">
        <v>12.53</v>
      </c>
      <c r="AJ41" s="197">
        <v>0</v>
      </c>
      <c r="AK41" s="197">
        <v>10.89</v>
      </c>
      <c r="AL41" s="197">
        <v>0</v>
      </c>
      <c r="AM41" s="197">
        <v>0</v>
      </c>
      <c r="AN41" s="197">
        <v>0</v>
      </c>
      <c r="AO41" s="197">
        <v>266.45999999999998</v>
      </c>
      <c r="AP41" s="197">
        <v>0</v>
      </c>
      <c r="AQ41" s="197">
        <v>0</v>
      </c>
      <c r="AR41" s="197">
        <v>0</v>
      </c>
      <c r="AS41" s="197">
        <v>1.67</v>
      </c>
      <c r="AT41" s="197">
        <v>1.85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12.56</v>
      </c>
      <c r="D42" s="197">
        <v>0</v>
      </c>
      <c r="E42" s="197">
        <v>0</v>
      </c>
      <c r="F42" s="197">
        <v>11.66</v>
      </c>
      <c r="G42" s="197">
        <v>6.83</v>
      </c>
      <c r="H42" s="197">
        <v>0</v>
      </c>
      <c r="I42" s="197">
        <v>13.62</v>
      </c>
      <c r="J42" s="197">
        <v>10.09</v>
      </c>
      <c r="K42" s="197">
        <v>0.16</v>
      </c>
      <c r="L42" s="197">
        <v>201.44</v>
      </c>
      <c r="M42" s="197">
        <v>0.94</v>
      </c>
      <c r="N42" s="197">
        <v>0.57999999999999996</v>
      </c>
      <c r="O42" s="197">
        <v>0</v>
      </c>
      <c r="P42" s="197">
        <v>1</v>
      </c>
      <c r="Q42" s="197">
        <v>3.06</v>
      </c>
      <c r="R42" s="197">
        <v>0.43</v>
      </c>
      <c r="S42" s="197">
        <v>8.1</v>
      </c>
      <c r="T42" s="197">
        <v>0</v>
      </c>
      <c r="U42" s="197">
        <v>2.12</v>
      </c>
      <c r="V42" s="197">
        <v>0.21</v>
      </c>
      <c r="W42" s="197">
        <v>0.46</v>
      </c>
      <c r="X42" s="197">
        <v>1</v>
      </c>
      <c r="Y42" s="197">
        <v>0</v>
      </c>
      <c r="Z42" s="197">
        <v>2.35</v>
      </c>
      <c r="AA42" s="197">
        <v>0.78</v>
      </c>
      <c r="AB42" s="197">
        <v>0</v>
      </c>
      <c r="AC42" s="197">
        <v>1.58</v>
      </c>
      <c r="AD42" s="197">
        <v>8.9</v>
      </c>
      <c r="AE42" s="197">
        <v>0</v>
      </c>
      <c r="AF42" s="197">
        <v>0</v>
      </c>
      <c r="AG42" s="197">
        <v>51.09</v>
      </c>
      <c r="AH42" s="197">
        <v>0</v>
      </c>
      <c r="AI42" s="197">
        <v>12.53</v>
      </c>
      <c r="AJ42" s="197">
        <v>0</v>
      </c>
      <c r="AK42" s="197">
        <v>10.89</v>
      </c>
      <c r="AL42" s="197">
        <v>0</v>
      </c>
      <c r="AM42" s="197">
        <v>0</v>
      </c>
      <c r="AN42" s="197">
        <v>0</v>
      </c>
      <c r="AO42" s="197">
        <v>266.45999999999998</v>
      </c>
      <c r="AP42" s="197">
        <v>0</v>
      </c>
      <c r="AQ42" s="197">
        <v>0</v>
      </c>
      <c r="AR42" s="197">
        <v>0</v>
      </c>
      <c r="AS42" s="197">
        <v>1.67</v>
      </c>
      <c r="AT42" s="197">
        <v>1.85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12.56</v>
      </c>
      <c r="D43" s="197">
        <v>0</v>
      </c>
      <c r="E43" s="197">
        <v>0</v>
      </c>
      <c r="F43" s="197">
        <v>11.66</v>
      </c>
      <c r="G43" s="197">
        <v>6.83</v>
      </c>
      <c r="H43" s="197">
        <v>0</v>
      </c>
      <c r="I43" s="197">
        <v>13.62</v>
      </c>
      <c r="J43" s="197">
        <v>10.09</v>
      </c>
      <c r="K43" s="197">
        <v>0.16</v>
      </c>
      <c r="L43" s="197">
        <v>162.77000000000001</v>
      </c>
      <c r="M43" s="197">
        <v>0.94</v>
      </c>
      <c r="N43" s="197">
        <v>0.57999999999999996</v>
      </c>
      <c r="O43" s="197">
        <v>0</v>
      </c>
      <c r="P43" s="197">
        <v>1</v>
      </c>
      <c r="Q43" s="197">
        <v>3.06</v>
      </c>
      <c r="R43" s="197">
        <v>0.43</v>
      </c>
      <c r="S43" s="197">
        <v>8.1</v>
      </c>
      <c r="T43" s="197">
        <v>0</v>
      </c>
      <c r="U43" s="197">
        <v>2.12</v>
      </c>
      <c r="V43" s="197">
        <v>0.21</v>
      </c>
      <c r="W43" s="197">
        <v>0.46</v>
      </c>
      <c r="X43" s="197">
        <v>1</v>
      </c>
      <c r="Y43" s="197">
        <v>0</v>
      </c>
      <c r="Z43" s="197">
        <v>2.35</v>
      </c>
      <c r="AA43" s="197">
        <v>0.78</v>
      </c>
      <c r="AB43" s="197">
        <v>0</v>
      </c>
      <c r="AC43" s="197">
        <v>1.9</v>
      </c>
      <c r="AD43" s="197">
        <v>8.9</v>
      </c>
      <c r="AE43" s="197">
        <v>0</v>
      </c>
      <c r="AF43" s="197">
        <v>0</v>
      </c>
      <c r="AG43" s="197">
        <v>51.09</v>
      </c>
      <c r="AH43" s="197">
        <v>0</v>
      </c>
      <c r="AI43" s="197">
        <v>12.53</v>
      </c>
      <c r="AJ43" s="197">
        <v>0</v>
      </c>
      <c r="AK43" s="197">
        <v>10.89</v>
      </c>
      <c r="AL43" s="197">
        <v>0</v>
      </c>
      <c r="AM43" s="197">
        <v>0</v>
      </c>
      <c r="AN43" s="197">
        <v>0</v>
      </c>
      <c r="AO43" s="197">
        <v>266.45999999999998</v>
      </c>
      <c r="AP43" s="197">
        <v>0</v>
      </c>
      <c r="AQ43" s="197">
        <v>0</v>
      </c>
      <c r="AR43" s="197">
        <v>0</v>
      </c>
      <c r="AS43" s="197">
        <v>1.67</v>
      </c>
      <c r="AT43" s="197">
        <v>1.85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12.56</v>
      </c>
      <c r="D44" s="197">
        <v>0</v>
      </c>
      <c r="E44" s="197">
        <v>0</v>
      </c>
      <c r="F44" s="197">
        <v>11.66</v>
      </c>
      <c r="G44" s="197">
        <v>6.83</v>
      </c>
      <c r="H44" s="197">
        <v>0</v>
      </c>
      <c r="I44" s="197">
        <v>13.62</v>
      </c>
      <c r="J44" s="197">
        <v>10.09</v>
      </c>
      <c r="K44" s="197">
        <v>0.16</v>
      </c>
      <c r="L44" s="197">
        <v>162.77000000000001</v>
      </c>
      <c r="M44" s="197">
        <v>0.94</v>
      </c>
      <c r="N44" s="197">
        <v>0.57999999999999996</v>
      </c>
      <c r="O44" s="197">
        <v>0</v>
      </c>
      <c r="P44" s="197">
        <v>1</v>
      </c>
      <c r="Q44" s="197">
        <v>3.06</v>
      </c>
      <c r="R44" s="197">
        <v>0.43</v>
      </c>
      <c r="S44" s="197">
        <v>8.1</v>
      </c>
      <c r="T44" s="197">
        <v>0</v>
      </c>
      <c r="U44" s="197">
        <v>2.12</v>
      </c>
      <c r="V44" s="197">
        <v>0.21</v>
      </c>
      <c r="W44" s="197">
        <v>0.46</v>
      </c>
      <c r="X44" s="197">
        <v>1</v>
      </c>
      <c r="Y44" s="197">
        <v>0</v>
      </c>
      <c r="Z44" s="197">
        <v>2.35</v>
      </c>
      <c r="AA44" s="197">
        <v>0.78</v>
      </c>
      <c r="AB44" s="197">
        <v>0</v>
      </c>
      <c r="AC44" s="197">
        <v>1.9</v>
      </c>
      <c r="AD44" s="197">
        <v>8.9</v>
      </c>
      <c r="AE44" s="197">
        <v>0</v>
      </c>
      <c r="AF44" s="197">
        <v>0</v>
      </c>
      <c r="AG44" s="197">
        <v>51.09</v>
      </c>
      <c r="AH44" s="197">
        <v>0</v>
      </c>
      <c r="AI44" s="197">
        <v>12.53</v>
      </c>
      <c r="AJ44" s="197">
        <v>0</v>
      </c>
      <c r="AK44" s="197">
        <v>10.89</v>
      </c>
      <c r="AL44" s="197">
        <v>0</v>
      </c>
      <c r="AM44" s="197">
        <v>0</v>
      </c>
      <c r="AN44" s="197">
        <v>0</v>
      </c>
      <c r="AO44" s="197">
        <v>266.45999999999998</v>
      </c>
      <c r="AP44" s="197">
        <v>0</v>
      </c>
      <c r="AQ44" s="197">
        <v>0</v>
      </c>
      <c r="AR44" s="197">
        <v>0</v>
      </c>
      <c r="AS44" s="197">
        <v>1.67</v>
      </c>
      <c r="AT44" s="197">
        <v>1.85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12.56</v>
      </c>
      <c r="D45" s="197">
        <v>0</v>
      </c>
      <c r="E45" s="197">
        <v>0</v>
      </c>
      <c r="F45" s="197">
        <v>11.66</v>
      </c>
      <c r="G45" s="197">
        <v>6.83</v>
      </c>
      <c r="H45" s="197">
        <v>0</v>
      </c>
      <c r="I45" s="197">
        <v>13.62</v>
      </c>
      <c r="J45" s="197">
        <v>10.09</v>
      </c>
      <c r="K45" s="197">
        <v>0.16</v>
      </c>
      <c r="L45" s="197">
        <v>162.77000000000001</v>
      </c>
      <c r="M45" s="197">
        <v>0.94</v>
      </c>
      <c r="N45" s="197">
        <v>0.57999999999999996</v>
      </c>
      <c r="O45" s="197">
        <v>0</v>
      </c>
      <c r="P45" s="197">
        <v>1</v>
      </c>
      <c r="Q45" s="197">
        <v>3.06</v>
      </c>
      <c r="R45" s="197">
        <v>0.43</v>
      </c>
      <c r="S45" s="197">
        <v>8.1</v>
      </c>
      <c r="T45" s="197">
        <v>0</v>
      </c>
      <c r="U45" s="197">
        <v>2.12</v>
      </c>
      <c r="V45" s="197">
        <v>0</v>
      </c>
      <c r="W45" s="197">
        <v>0</v>
      </c>
      <c r="X45" s="197">
        <v>1</v>
      </c>
      <c r="Y45" s="197">
        <v>0</v>
      </c>
      <c r="Z45" s="197">
        <v>2.34</v>
      </c>
      <c r="AA45" s="197">
        <v>0.78</v>
      </c>
      <c r="AB45" s="197">
        <v>0</v>
      </c>
      <c r="AC45" s="197">
        <v>1.9</v>
      </c>
      <c r="AD45" s="197">
        <v>8.9</v>
      </c>
      <c r="AE45" s="197">
        <v>0</v>
      </c>
      <c r="AF45" s="197">
        <v>0</v>
      </c>
      <c r="AG45" s="197">
        <v>51.09</v>
      </c>
      <c r="AH45" s="197">
        <v>0</v>
      </c>
      <c r="AI45" s="197">
        <v>12.53</v>
      </c>
      <c r="AJ45" s="197">
        <v>0</v>
      </c>
      <c r="AK45" s="197">
        <v>10.89</v>
      </c>
      <c r="AL45" s="197">
        <v>0</v>
      </c>
      <c r="AM45" s="197">
        <v>0</v>
      </c>
      <c r="AN45" s="197">
        <v>0</v>
      </c>
      <c r="AO45" s="197">
        <v>182.17</v>
      </c>
      <c r="AP45" s="197">
        <v>0</v>
      </c>
      <c r="AQ45" s="197">
        <v>0</v>
      </c>
      <c r="AR45" s="197">
        <v>0</v>
      </c>
      <c r="AS45" s="197">
        <v>1.67</v>
      </c>
      <c r="AT45" s="197">
        <v>1.85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12.56</v>
      </c>
      <c r="D46" s="197">
        <v>0</v>
      </c>
      <c r="E46" s="197">
        <v>0</v>
      </c>
      <c r="F46" s="197">
        <v>11.66</v>
      </c>
      <c r="G46" s="197">
        <v>6.83</v>
      </c>
      <c r="H46" s="197">
        <v>0</v>
      </c>
      <c r="I46" s="197">
        <v>13.62</v>
      </c>
      <c r="J46" s="197">
        <v>10.09</v>
      </c>
      <c r="K46" s="197">
        <v>0.16</v>
      </c>
      <c r="L46" s="197">
        <v>160.32</v>
      </c>
      <c r="M46" s="197">
        <v>0.94</v>
      </c>
      <c r="N46" s="197">
        <v>0.57999999999999996</v>
      </c>
      <c r="O46" s="197">
        <v>0</v>
      </c>
      <c r="P46" s="197">
        <v>1</v>
      </c>
      <c r="Q46" s="197">
        <v>3.06</v>
      </c>
      <c r="R46" s="197">
        <v>0.43</v>
      </c>
      <c r="S46" s="197">
        <v>8.1</v>
      </c>
      <c r="T46" s="197">
        <v>0</v>
      </c>
      <c r="U46" s="197">
        <v>2.12</v>
      </c>
      <c r="V46" s="197">
        <v>0</v>
      </c>
      <c r="W46" s="197">
        <v>0</v>
      </c>
      <c r="X46" s="197">
        <v>1</v>
      </c>
      <c r="Y46" s="197">
        <v>0</v>
      </c>
      <c r="Z46" s="197">
        <v>2.34</v>
      </c>
      <c r="AA46" s="197">
        <v>0.78</v>
      </c>
      <c r="AB46" s="197">
        <v>0</v>
      </c>
      <c r="AC46" s="197">
        <v>1.9</v>
      </c>
      <c r="AD46" s="197">
        <v>8.9</v>
      </c>
      <c r="AE46" s="197">
        <v>0</v>
      </c>
      <c r="AF46" s="197">
        <v>0</v>
      </c>
      <c r="AG46" s="197">
        <v>51.09</v>
      </c>
      <c r="AH46" s="197">
        <v>0</v>
      </c>
      <c r="AI46" s="197">
        <v>12.53</v>
      </c>
      <c r="AJ46" s="197">
        <v>0</v>
      </c>
      <c r="AK46" s="197">
        <v>10.89</v>
      </c>
      <c r="AL46" s="197">
        <v>0</v>
      </c>
      <c r="AM46" s="197">
        <v>0</v>
      </c>
      <c r="AN46" s="197">
        <v>0</v>
      </c>
      <c r="AO46" s="197">
        <v>182.17</v>
      </c>
      <c r="AP46" s="197">
        <v>0</v>
      </c>
      <c r="AQ46" s="197">
        <v>0</v>
      </c>
      <c r="AR46" s="197">
        <v>0</v>
      </c>
      <c r="AS46" s="197">
        <v>1.67</v>
      </c>
      <c r="AT46" s="197">
        <v>1.85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12.24</v>
      </c>
      <c r="D47" s="197">
        <v>0</v>
      </c>
      <c r="E47" s="197">
        <v>0</v>
      </c>
      <c r="F47" s="197">
        <v>11.66</v>
      </c>
      <c r="G47" s="197">
        <v>6.83</v>
      </c>
      <c r="H47" s="197">
        <v>0</v>
      </c>
      <c r="I47" s="197">
        <v>13.62</v>
      </c>
      <c r="J47" s="197">
        <v>10.09</v>
      </c>
      <c r="K47" s="197">
        <v>0.16</v>
      </c>
      <c r="L47" s="197">
        <v>133.77000000000001</v>
      </c>
      <c r="M47" s="197">
        <v>0.94</v>
      </c>
      <c r="N47" s="197">
        <v>0.57999999999999996</v>
      </c>
      <c r="O47" s="197">
        <v>0</v>
      </c>
      <c r="P47" s="197">
        <v>1</v>
      </c>
      <c r="Q47" s="197">
        <v>3.06</v>
      </c>
      <c r="R47" s="197">
        <v>0.43</v>
      </c>
      <c r="S47" s="197">
        <v>8.1</v>
      </c>
      <c r="T47" s="197">
        <v>0</v>
      </c>
      <c r="U47" s="197">
        <v>2.1800000000000002</v>
      </c>
      <c r="V47" s="197">
        <v>0</v>
      </c>
      <c r="W47" s="197">
        <v>0</v>
      </c>
      <c r="X47" s="197">
        <v>1</v>
      </c>
      <c r="Y47" s="197">
        <v>0</v>
      </c>
      <c r="Z47" s="197">
        <v>2.34</v>
      </c>
      <c r="AA47" s="197">
        <v>0.78</v>
      </c>
      <c r="AB47" s="197">
        <v>0</v>
      </c>
      <c r="AC47" s="197">
        <v>1.9</v>
      </c>
      <c r="AD47" s="197">
        <v>8.9</v>
      </c>
      <c r="AE47" s="197">
        <v>0</v>
      </c>
      <c r="AF47" s="197">
        <v>0</v>
      </c>
      <c r="AG47" s="197">
        <v>51.09</v>
      </c>
      <c r="AH47" s="197">
        <v>0</v>
      </c>
      <c r="AI47" s="197">
        <v>12.53</v>
      </c>
      <c r="AJ47" s="197">
        <v>0</v>
      </c>
      <c r="AK47" s="197">
        <v>10.89</v>
      </c>
      <c r="AL47" s="197">
        <v>0</v>
      </c>
      <c r="AM47" s="197">
        <v>0</v>
      </c>
      <c r="AN47" s="197">
        <v>0</v>
      </c>
      <c r="AO47" s="197">
        <v>182.17</v>
      </c>
      <c r="AP47" s="197">
        <v>0</v>
      </c>
      <c r="AQ47" s="197">
        <v>0</v>
      </c>
      <c r="AR47" s="197">
        <v>0</v>
      </c>
      <c r="AS47" s="197">
        <v>1.67</v>
      </c>
      <c r="AT47" s="197">
        <v>1.85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12.24</v>
      </c>
      <c r="D48" s="197">
        <v>0</v>
      </c>
      <c r="E48" s="197">
        <v>0</v>
      </c>
      <c r="F48" s="197">
        <v>11.66</v>
      </c>
      <c r="G48" s="197">
        <v>6.83</v>
      </c>
      <c r="H48" s="197">
        <v>0</v>
      </c>
      <c r="I48" s="197">
        <v>13.62</v>
      </c>
      <c r="J48" s="197">
        <v>10.09</v>
      </c>
      <c r="K48" s="197">
        <v>0.16</v>
      </c>
      <c r="L48" s="197">
        <v>133.77000000000001</v>
      </c>
      <c r="M48" s="197">
        <v>0.94</v>
      </c>
      <c r="N48" s="197">
        <v>0.57999999999999996</v>
      </c>
      <c r="O48" s="197">
        <v>0</v>
      </c>
      <c r="P48" s="197">
        <v>1</v>
      </c>
      <c r="Q48" s="197">
        <v>3.06</v>
      </c>
      <c r="R48" s="197">
        <v>0.43</v>
      </c>
      <c r="S48" s="197">
        <v>8.1</v>
      </c>
      <c r="T48" s="197">
        <v>0</v>
      </c>
      <c r="U48" s="197">
        <v>2.13</v>
      </c>
      <c r="V48" s="197">
        <v>0</v>
      </c>
      <c r="W48" s="197">
        <v>0</v>
      </c>
      <c r="X48" s="197">
        <v>1</v>
      </c>
      <c r="Y48" s="197">
        <v>0</v>
      </c>
      <c r="Z48" s="197">
        <v>2.34</v>
      </c>
      <c r="AA48" s="197">
        <v>0.78</v>
      </c>
      <c r="AB48" s="197">
        <v>0</v>
      </c>
      <c r="AC48" s="197">
        <v>1.9</v>
      </c>
      <c r="AD48" s="197">
        <v>8.9</v>
      </c>
      <c r="AE48" s="197">
        <v>0</v>
      </c>
      <c r="AF48" s="197">
        <v>0</v>
      </c>
      <c r="AG48" s="197">
        <v>51.09</v>
      </c>
      <c r="AH48" s="197">
        <v>0</v>
      </c>
      <c r="AI48" s="197">
        <v>12.53</v>
      </c>
      <c r="AJ48" s="197">
        <v>0</v>
      </c>
      <c r="AK48" s="197">
        <v>10.89</v>
      </c>
      <c r="AL48" s="197">
        <v>0</v>
      </c>
      <c r="AM48" s="197">
        <v>0</v>
      </c>
      <c r="AN48" s="197">
        <v>0</v>
      </c>
      <c r="AO48" s="197">
        <v>182.17</v>
      </c>
      <c r="AP48" s="197">
        <v>0</v>
      </c>
      <c r="AQ48" s="197">
        <v>0</v>
      </c>
      <c r="AR48" s="197">
        <v>0</v>
      </c>
      <c r="AS48" s="197">
        <v>1.67</v>
      </c>
      <c r="AT48" s="197">
        <v>1.85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12.24</v>
      </c>
      <c r="D49" s="197">
        <v>0</v>
      </c>
      <c r="E49" s="197">
        <v>0</v>
      </c>
      <c r="F49" s="197">
        <v>11.66</v>
      </c>
      <c r="G49" s="197">
        <v>6.83</v>
      </c>
      <c r="H49" s="197">
        <v>0</v>
      </c>
      <c r="I49" s="197">
        <v>13.62</v>
      </c>
      <c r="J49" s="197">
        <v>10.09</v>
      </c>
      <c r="K49" s="197">
        <v>0.16</v>
      </c>
      <c r="L49" s="197">
        <v>95.09</v>
      </c>
      <c r="M49" s="197">
        <v>0.94</v>
      </c>
      <c r="N49" s="197">
        <v>0.57999999999999996</v>
      </c>
      <c r="O49" s="197">
        <v>0</v>
      </c>
      <c r="P49" s="197">
        <v>1</v>
      </c>
      <c r="Q49" s="197">
        <v>3.06</v>
      </c>
      <c r="R49" s="197">
        <v>0.43</v>
      </c>
      <c r="S49" s="197">
        <v>8.1</v>
      </c>
      <c r="T49" s="197">
        <v>0</v>
      </c>
      <c r="U49" s="197">
        <v>2.13</v>
      </c>
      <c r="V49" s="197">
        <v>0</v>
      </c>
      <c r="W49" s="197">
        <v>0</v>
      </c>
      <c r="X49" s="197">
        <v>1</v>
      </c>
      <c r="Y49" s="197">
        <v>0</v>
      </c>
      <c r="Z49" s="197">
        <v>2.34</v>
      </c>
      <c r="AA49" s="197">
        <v>0.78</v>
      </c>
      <c r="AB49" s="197">
        <v>0</v>
      </c>
      <c r="AC49" s="197">
        <v>1.9</v>
      </c>
      <c r="AD49" s="197">
        <v>8.9</v>
      </c>
      <c r="AE49" s="197">
        <v>0</v>
      </c>
      <c r="AF49" s="197">
        <v>0</v>
      </c>
      <c r="AG49" s="197">
        <v>51.09</v>
      </c>
      <c r="AH49" s="197">
        <v>0</v>
      </c>
      <c r="AI49" s="197">
        <v>12.53</v>
      </c>
      <c r="AJ49" s="197">
        <v>0</v>
      </c>
      <c r="AK49" s="197">
        <v>10.89</v>
      </c>
      <c r="AL49" s="197">
        <v>0</v>
      </c>
      <c r="AM49" s="197">
        <v>0</v>
      </c>
      <c r="AN49" s="197">
        <v>0</v>
      </c>
      <c r="AO49" s="197">
        <v>182.17</v>
      </c>
      <c r="AP49" s="197">
        <v>0</v>
      </c>
      <c r="AQ49" s="197">
        <v>0</v>
      </c>
      <c r="AR49" s="197">
        <v>0</v>
      </c>
      <c r="AS49" s="197">
        <v>1.67</v>
      </c>
      <c r="AT49" s="197">
        <v>1.85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12.24</v>
      </c>
      <c r="D50" s="197">
        <v>0</v>
      </c>
      <c r="E50" s="197">
        <v>0</v>
      </c>
      <c r="F50" s="197">
        <v>11.66</v>
      </c>
      <c r="G50" s="197">
        <v>6.83</v>
      </c>
      <c r="H50" s="197">
        <v>0</v>
      </c>
      <c r="I50" s="197">
        <v>13.62</v>
      </c>
      <c r="J50" s="197">
        <v>10.09</v>
      </c>
      <c r="K50" s="197">
        <v>0.16</v>
      </c>
      <c r="L50" s="197">
        <v>95.09</v>
      </c>
      <c r="M50" s="197">
        <v>0.94</v>
      </c>
      <c r="N50" s="197">
        <v>0.57999999999999996</v>
      </c>
      <c r="O50" s="197">
        <v>0</v>
      </c>
      <c r="P50" s="197">
        <v>1</v>
      </c>
      <c r="Q50" s="197">
        <v>3.06</v>
      </c>
      <c r="R50" s="197">
        <v>0.43</v>
      </c>
      <c r="S50" s="197">
        <v>8.1</v>
      </c>
      <c r="T50" s="197">
        <v>0</v>
      </c>
      <c r="U50" s="197">
        <v>2.13</v>
      </c>
      <c r="V50" s="197">
        <v>0</v>
      </c>
      <c r="W50" s="197">
        <v>0</v>
      </c>
      <c r="X50" s="197">
        <v>1</v>
      </c>
      <c r="Y50" s="197">
        <v>0</v>
      </c>
      <c r="Z50" s="197">
        <v>2.34</v>
      </c>
      <c r="AA50" s="197">
        <v>0.78</v>
      </c>
      <c r="AB50" s="197">
        <v>0</v>
      </c>
      <c r="AC50" s="197">
        <v>1.9</v>
      </c>
      <c r="AD50" s="197">
        <v>8.9</v>
      </c>
      <c r="AE50" s="197">
        <v>0</v>
      </c>
      <c r="AF50" s="197">
        <v>0</v>
      </c>
      <c r="AG50" s="197">
        <v>51.09</v>
      </c>
      <c r="AH50" s="197">
        <v>0</v>
      </c>
      <c r="AI50" s="197">
        <v>12.53</v>
      </c>
      <c r="AJ50" s="197">
        <v>0</v>
      </c>
      <c r="AK50" s="197">
        <v>10.89</v>
      </c>
      <c r="AL50" s="197">
        <v>0</v>
      </c>
      <c r="AM50" s="197">
        <v>0</v>
      </c>
      <c r="AN50" s="197">
        <v>0</v>
      </c>
      <c r="AO50" s="197">
        <v>182.17</v>
      </c>
      <c r="AP50" s="197">
        <v>0</v>
      </c>
      <c r="AQ50" s="197">
        <v>0</v>
      </c>
      <c r="AR50" s="197">
        <v>0</v>
      </c>
      <c r="AS50" s="197">
        <v>1.67</v>
      </c>
      <c r="AT50" s="197">
        <v>1.85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11.92</v>
      </c>
      <c r="D51" s="197">
        <v>0</v>
      </c>
      <c r="E51" s="197">
        <v>0</v>
      </c>
      <c r="F51" s="197">
        <v>11.33</v>
      </c>
      <c r="G51" s="197">
        <v>6.83</v>
      </c>
      <c r="H51" s="197">
        <v>0</v>
      </c>
      <c r="I51" s="197">
        <v>13.62</v>
      </c>
      <c r="J51" s="197">
        <v>10.09</v>
      </c>
      <c r="K51" s="197">
        <v>0.27</v>
      </c>
      <c r="L51" s="197">
        <v>95.09</v>
      </c>
      <c r="M51" s="197">
        <v>0.94</v>
      </c>
      <c r="N51" s="197">
        <v>0.57999999999999996</v>
      </c>
      <c r="O51" s="197">
        <v>0</v>
      </c>
      <c r="P51" s="197">
        <v>1</v>
      </c>
      <c r="Q51" s="197">
        <v>3.06</v>
      </c>
      <c r="R51" s="197">
        <v>0.66</v>
      </c>
      <c r="S51" s="197">
        <v>8.1</v>
      </c>
      <c r="T51" s="197">
        <v>0</v>
      </c>
      <c r="U51" s="197">
        <v>2.13</v>
      </c>
      <c r="V51" s="197">
        <v>0.21</v>
      </c>
      <c r="W51" s="197">
        <v>0.46</v>
      </c>
      <c r="X51" s="197">
        <v>1</v>
      </c>
      <c r="Y51" s="197">
        <v>0</v>
      </c>
      <c r="Z51" s="197">
        <v>2.0499999999999998</v>
      </c>
      <c r="AA51" s="197">
        <v>0.67</v>
      </c>
      <c r="AB51" s="197">
        <v>0</v>
      </c>
      <c r="AC51" s="197">
        <v>2.27</v>
      </c>
      <c r="AD51" s="197">
        <v>8.9</v>
      </c>
      <c r="AE51" s="197">
        <v>0</v>
      </c>
      <c r="AF51" s="197">
        <v>0</v>
      </c>
      <c r="AG51" s="197">
        <v>51.09</v>
      </c>
      <c r="AH51" s="197">
        <v>0</v>
      </c>
      <c r="AI51" s="197">
        <v>12.53</v>
      </c>
      <c r="AJ51" s="197">
        <v>0</v>
      </c>
      <c r="AK51" s="197">
        <v>10.89</v>
      </c>
      <c r="AL51" s="197">
        <v>0</v>
      </c>
      <c r="AM51" s="197">
        <v>0</v>
      </c>
      <c r="AN51" s="197">
        <v>0</v>
      </c>
      <c r="AO51" s="197">
        <v>182.17</v>
      </c>
      <c r="AP51" s="197">
        <v>0</v>
      </c>
      <c r="AQ51" s="197">
        <v>0</v>
      </c>
      <c r="AR51" s="197">
        <v>0</v>
      </c>
      <c r="AS51" s="197">
        <v>1.67</v>
      </c>
      <c r="AT51" s="197">
        <v>1.85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11.92</v>
      </c>
      <c r="D52" s="197">
        <v>0</v>
      </c>
      <c r="E52" s="197">
        <v>0</v>
      </c>
      <c r="F52" s="197">
        <v>11.33</v>
      </c>
      <c r="G52" s="197">
        <v>6.83</v>
      </c>
      <c r="H52" s="197">
        <v>0</v>
      </c>
      <c r="I52" s="197">
        <v>13.62</v>
      </c>
      <c r="J52" s="197">
        <v>10.09</v>
      </c>
      <c r="K52" s="197">
        <v>0.16</v>
      </c>
      <c r="L52" s="197">
        <v>95.09</v>
      </c>
      <c r="M52" s="197">
        <v>0.94</v>
      </c>
      <c r="N52" s="197">
        <v>0.57999999999999996</v>
      </c>
      <c r="O52" s="197">
        <v>0</v>
      </c>
      <c r="P52" s="197">
        <v>1</v>
      </c>
      <c r="Q52" s="197">
        <v>3.06</v>
      </c>
      <c r="R52" s="197">
        <v>0.43</v>
      </c>
      <c r="S52" s="197">
        <v>8.1</v>
      </c>
      <c r="T52" s="197">
        <v>0</v>
      </c>
      <c r="U52" s="197">
        <v>2.13</v>
      </c>
      <c r="V52" s="197">
        <v>0.21</v>
      </c>
      <c r="W52" s="197">
        <v>0.46</v>
      </c>
      <c r="X52" s="197">
        <v>1</v>
      </c>
      <c r="Y52" s="197">
        <v>0</v>
      </c>
      <c r="Z52" s="197">
        <v>2.02</v>
      </c>
      <c r="AA52" s="197">
        <v>0.67</v>
      </c>
      <c r="AB52" s="197">
        <v>0</v>
      </c>
      <c r="AC52" s="197">
        <v>2.27</v>
      </c>
      <c r="AD52" s="197">
        <v>8.9</v>
      </c>
      <c r="AE52" s="197">
        <v>0</v>
      </c>
      <c r="AF52" s="197">
        <v>0</v>
      </c>
      <c r="AG52" s="197">
        <v>51.09</v>
      </c>
      <c r="AH52" s="197">
        <v>0</v>
      </c>
      <c r="AI52" s="197">
        <v>12.53</v>
      </c>
      <c r="AJ52" s="197">
        <v>0</v>
      </c>
      <c r="AK52" s="197">
        <v>10.89</v>
      </c>
      <c r="AL52" s="197">
        <v>0</v>
      </c>
      <c r="AM52" s="197">
        <v>0</v>
      </c>
      <c r="AN52" s="197">
        <v>0</v>
      </c>
      <c r="AO52" s="197">
        <v>182.17</v>
      </c>
      <c r="AP52" s="197">
        <v>0</v>
      </c>
      <c r="AQ52" s="197">
        <v>0</v>
      </c>
      <c r="AR52" s="197">
        <v>0</v>
      </c>
      <c r="AS52" s="197">
        <v>1.67</v>
      </c>
      <c r="AT52" s="197">
        <v>1.85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11.92</v>
      </c>
      <c r="D53" s="197">
        <v>0</v>
      </c>
      <c r="E53" s="197">
        <v>0</v>
      </c>
      <c r="F53" s="197">
        <v>11.33</v>
      </c>
      <c r="G53" s="197">
        <v>6.83</v>
      </c>
      <c r="H53" s="197">
        <v>0</v>
      </c>
      <c r="I53" s="197">
        <v>13.62</v>
      </c>
      <c r="J53" s="197">
        <v>10.09</v>
      </c>
      <c r="K53" s="197">
        <v>0.16</v>
      </c>
      <c r="L53" s="197">
        <v>95.09</v>
      </c>
      <c r="M53" s="197">
        <v>0.94</v>
      </c>
      <c r="N53" s="197">
        <v>0.57999999999999996</v>
      </c>
      <c r="O53" s="197">
        <v>0</v>
      </c>
      <c r="P53" s="197">
        <v>1</v>
      </c>
      <c r="Q53" s="197">
        <v>3.06</v>
      </c>
      <c r="R53" s="197">
        <v>0.43</v>
      </c>
      <c r="S53" s="197">
        <v>8.1</v>
      </c>
      <c r="T53" s="197">
        <v>0</v>
      </c>
      <c r="U53" s="197">
        <v>2.13</v>
      </c>
      <c r="V53" s="197">
        <v>0.21</v>
      </c>
      <c r="W53" s="197">
        <v>0.46</v>
      </c>
      <c r="X53" s="197">
        <v>1</v>
      </c>
      <c r="Y53" s="197">
        <v>0</v>
      </c>
      <c r="Z53" s="197">
        <v>2.02</v>
      </c>
      <c r="AA53" s="197">
        <v>0.67</v>
      </c>
      <c r="AB53" s="197">
        <v>0</v>
      </c>
      <c r="AC53" s="197">
        <v>2.27</v>
      </c>
      <c r="AD53" s="197">
        <v>8.9</v>
      </c>
      <c r="AE53" s="197">
        <v>0</v>
      </c>
      <c r="AF53" s="197">
        <v>0</v>
      </c>
      <c r="AG53" s="197">
        <v>51.09</v>
      </c>
      <c r="AH53" s="197">
        <v>0</v>
      </c>
      <c r="AI53" s="197">
        <v>12.53</v>
      </c>
      <c r="AJ53" s="197">
        <v>0</v>
      </c>
      <c r="AK53" s="197">
        <v>10.89</v>
      </c>
      <c r="AL53" s="197">
        <v>0</v>
      </c>
      <c r="AM53" s="197">
        <v>0</v>
      </c>
      <c r="AN53" s="197">
        <v>0</v>
      </c>
      <c r="AO53" s="197">
        <v>182.17</v>
      </c>
      <c r="AP53" s="197">
        <v>0</v>
      </c>
      <c r="AQ53" s="197">
        <v>0</v>
      </c>
      <c r="AR53" s="197">
        <v>0</v>
      </c>
      <c r="AS53" s="197">
        <v>1.67</v>
      </c>
      <c r="AT53" s="197">
        <v>1.85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11.92</v>
      </c>
      <c r="D54" s="197">
        <v>0</v>
      </c>
      <c r="E54" s="197">
        <v>0</v>
      </c>
      <c r="F54" s="197">
        <v>11.33</v>
      </c>
      <c r="G54" s="197">
        <v>6.83</v>
      </c>
      <c r="H54" s="197">
        <v>0</v>
      </c>
      <c r="I54" s="197">
        <v>13.62</v>
      </c>
      <c r="J54" s="197">
        <v>10.09</v>
      </c>
      <c r="K54" s="197">
        <v>0.16</v>
      </c>
      <c r="L54" s="197">
        <v>135.69999999999999</v>
      </c>
      <c r="M54" s="197">
        <v>0.94</v>
      </c>
      <c r="N54" s="197">
        <v>0.57999999999999996</v>
      </c>
      <c r="O54" s="197">
        <v>0</v>
      </c>
      <c r="P54" s="197">
        <v>1</v>
      </c>
      <c r="Q54" s="197">
        <v>3.06</v>
      </c>
      <c r="R54" s="197">
        <v>0.43</v>
      </c>
      <c r="S54" s="197">
        <v>8.1</v>
      </c>
      <c r="T54" s="197">
        <v>0</v>
      </c>
      <c r="U54" s="197">
        <v>2.13</v>
      </c>
      <c r="V54" s="197">
        <v>0.21</v>
      </c>
      <c r="W54" s="197">
        <v>0.46</v>
      </c>
      <c r="X54" s="197">
        <v>1</v>
      </c>
      <c r="Y54" s="197">
        <v>0</v>
      </c>
      <c r="Z54" s="197">
        <v>2.02</v>
      </c>
      <c r="AA54" s="197">
        <v>0.67</v>
      </c>
      <c r="AB54" s="197">
        <v>0</v>
      </c>
      <c r="AC54" s="197">
        <v>2.27</v>
      </c>
      <c r="AD54" s="197">
        <v>8.9</v>
      </c>
      <c r="AE54" s="197">
        <v>0</v>
      </c>
      <c r="AF54" s="197">
        <v>0</v>
      </c>
      <c r="AG54" s="197">
        <v>51.09</v>
      </c>
      <c r="AH54" s="197">
        <v>0</v>
      </c>
      <c r="AI54" s="197">
        <v>12.53</v>
      </c>
      <c r="AJ54" s="197">
        <v>0</v>
      </c>
      <c r="AK54" s="197">
        <v>10.89</v>
      </c>
      <c r="AL54" s="197">
        <v>0</v>
      </c>
      <c r="AM54" s="197">
        <v>0</v>
      </c>
      <c r="AN54" s="197">
        <v>0</v>
      </c>
      <c r="AO54" s="197">
        <v>182.17</v>
      </c>
      <c r="AP54" s="197">
        <v>0</v>
      </c>
      <c r="AQ54" s="197">
        <v>0</v>
      </c>
      <c r="AR54" s="197">
        <v>0</v>
      </c>
      <c r="AS54" s="197">
        <v>1.67</v>
      </c>
      <c r="AT54" s="197">
        <v>1.85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11.92</v>
      </c>
      <c r="D55" s="197">
        <v>0</v>
      </c>
      <c r="E55" s="197">
        <v>0</v>
      </c>
      <c r="F55" s="197">
        <v>11.16</v>
      </c>
      <c r="G55" s="197">
        <v>6.83</v>
      </c>
      <c r="H55" s="197">
        <v>0</v>
      </c>
      <c r="I55" s="197">
        <v>13.62</v>
      </c>
      <c r="J55" s="197">
        <v>10.09</v>
      </c>
      <c r="K55" s="197">
        <v>0</v>
      </c>
      <c r="L55" s="197">
        <v>225.61</v>
      </c>
      <c r="M55" s="197">
        <v>0.94</v>
      </c>
      <c r="N55" s="197">
        <v>0.57999999999999996</v>
      </c>
      <c r="O55" s="197">
        <v>0</v>
      </c>
      <c r="P55" s="197">
        <v>1</v>
      </c>
      <c r="Q55" s="197">
        <v>3.06</v>
      </c>
      <c r="R55" s="197">
        <v>0</v>
      </c>
      <c r="S55" s="197">
        <v>8.1</v>
      </c>
      <c r="T55" s="197">
        <v>0</v>
      </c>
      <c r="U55" s="197">
        <v>2.13</v>
      </c>
      <c r="V55" s="197">
        <v>0</v>
      </c>
      <c r="W55" s="197">
        <v>0.46</v>
      </c>
      <c r="X55" s="197">
        <v>1</v>
      </c>
      <c r="Y55" s="197">
        <v>0</v>
      </c>
      <c r="Z55" s="197">
        <v>2.35</v>
      </c>
      <c r="AA55" s="197">
        <v>0.78</v>
      </c>
      <c r="AB55" s="197">
        <v>0</v>
      </c>
      <c r="AC55" s="197">
        <v>2.27</v>
      </c>
      <c r="AD55" s="197">
        <v>8.9</v>
      </c>
      <c r="AE55" s="197">
        <v>0</v>
      </c>
      <c r="AF55" s="197">
        <v>0</v>
      </c>
      <c r="AG55" s="197">
        <v>51.09</v>
      </c>
      <c r="AH55" s="197">
        <v>0</v>
      </c>
      <c r="AI55" s="197">
        <v>12.53</v>
      </c>
      <c r="AJ55" s="197">
        <v>0</v>
      </c>
      <c r="AK55" s="197">
        <v>10.89</v>
      </c>
      <c r="AL55" s="197">
        <v>0</v>
      </c>
      <c r="AM55" s="197">
        <v>0</v>
      </c>
      <c r="AN55" s="197">
        <v>0</v>
      </c>
      <c r="AO55" s="197">
        <v>182.17</v>
      </c>
      <c r="AP55" s="197">
        <v>0</v>
      </c>
      <c r="AQ55" s="197">
        <v>0</v>
      </c>
      <c r="AR55" s="197">
        <v>0</v>
      </c>
      <c r="AS55" s="197">
        <v>1.67</v>
      </c>
      <c r="AT55" s="197">
        <v>1.85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11.92</v>
      </c>
      <c r="D56" s="197">
        <v>0</v>
      </c>
      <c r="E56" s="197">
        <v>0</v>
      </c>
      <c r="F56" s="197">
        <v>11.16</v>
      </c>
      <c r="G56" s="197">
        <v>6.83</v>
      </c>
      <c r="H56" s="197">
        <v>0</v>
      </c>
      <c r="I56" s="197">
        <v>13.62</v>
      </c>
      <c r="J56" s="197">
        <v>10.09</v>
      </c>
      <c r="K56" s="197">
        <v>0.16</v>
      </c>
      <c r="L56" s="197">
        <v>271.05</v>
      </c>
      <c r="M56" s="197">
        <v>0.94</v>
      </c>
      <c r="N56" s="197">
        <v>0.57999999999999996</v>
      </c>
      <c r="O56" s="197">
        <v>0</v>
      </c>
      <c r="P56" s="197">
        <v>1</v>
      </c>
      <c r="Q56" s="197">
        <v>3.06</v>
      </c>
      <c r="R56" s="197">
        <v>0.43</v>
      </c>
      <c r="S56" s="197">
        <v>8.1</v>
      </c>
      <c r="T56" s="197">
        <v>0</v>
      </c>
      <c r="U56" s="197">
        <v>2.13</v>
      </c>
      <c r="V56" s="197">
        <v>0</v>
      </c>
      <c r="W56" s="197">
        <v>0.46</v>
      </c>
      <c r="X56" s="197">
        <v>1</v>
      </c>
      <c r="Y56" s="197">
        <v>0</v>
      </c>
      <c r="Z56" s="197">
        <v>2.35</v>
      </c>
      <c r="AA56" s="197">
        <v>0.78</v>
      </c>
      <c r="AB56" s="197">
        <v>0</v>
      </c>
      <c r="AC56" s="197">
        <v>2.27</v>
      </c>
      <c r="AD56" s="197">
        <v>8.9</v>
      </c>
      <c r="AE56" s="197">
        <v>0</v>
      </c>
      <c r="AF56" s="197">
        <v>0</v>
      </c>
      <c r="AG56" s="197">
        <v>51.09</v>
      </c>
      <c r="AH56" s="197">
        <v>0</v>
      </c>
      <c r="AI56" s="197">
        <v>12.53</v>
      </c>
      <c r="AJ56" s="197">
        <v>0</v>
      </c>
      <c r="AK56" s="197">
        <v>10.89</v>
      </c>
      <c r="AL56" s="197">
        <v>0</v>
      </c>
      <c r="AM56" s="197">
        <v>0</v>
      </c>
      <c r="AN56" s="197">
        <v>0</v>
      </c>
      <c r="AO56" s="197">
        <v>182.17</v>
      </c>
      <c r="AP56" s="197">
        <v>0</v>
      </c>
      <c r="AQ56" s="197">
        <v>0</v>
      </c>
      <c r="AR56" s="197">
        <v>0</v>
      </c>
      <c r="AS56" s="197">
        <v>1.67</v>
      </c>
      <c r="AT56" s="197">
        <v>1.85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11.92</v>
      </c>
      <c r="D57" s="197">
        <v>0</v>
      </c>
      <c r="E57" s="197">
        <v>0</v>
      </c>
      <c r="F57" s="197">
        <v>11.16</v>
      </c>
      <c r="G57" s="197">
        <v>6.83</v>
      </c>
      <c r="H57" s="197">
        <v>0</v>
      </c>
      <c r="I57" s="197">
        <v>13.62</v>
      </c>
      <c r="J57" s="197">
        <v>10.09</v>
      </c>
      <c r="K57" s="197">
        <v>0.16</v>
      </c>
      <c r="L57" s="197">
        <v>236.25</v>
      </c>
      <c r="M57" s="197">
        <v>0.94</v>
      </c>
      <c r="N57" s="197">
        <v>0.57999999999999996</v>
      </c>
      <c r="O57" s="197">
        <v>0</v>
      </c>
      <c r="P57" s="197">
        <v>1</v>
      </c>
      <c r="Q57" s="197">
        <v>3.06</v>
      </c>
      <c r="R57" s="197">
        <v>0.43</v>
      </c>
      <c r="S57" s="197">
        <v>8.1</v>
      </c>
      <c r="T57" s="197">
        <v>0</v>
      </c>
      <c r="U57" s="197">
        <v>2.13</v>
      </c>
      <c r="V57" s="197">
        <v>0</v>
      </c>
      <c r="W57" s="197">
        <v>0.46</v>
      </c>
      <c r="X57" s="197">
        <v>1</v>
      </c>
      <c r="Y57" s="197">
        <v>0</v>
      </c>
      <c r="Z57" s="197">
        <v>2.35</v>
      </c>
      <c r="AA57" s="197">
        <v>0.78</v>
      </c>
      <c r="AB57" s="197">
        <v>0</v>
      </c>
      <c r="AC57" s="197">
        <v>2.27</v>
      </c>
      <c r="AD57" s="197">
        <v>8.9</v>
      </c>
      <c r="AE57" s="197">
        <v>0</v>
      </c>
      <c r="AF57" s="197">
        <v>0</v>
      </c>
      <c r="AG57" s="197">
        <v>51.09</v>
      </c>
      <c r="AH57" s="197">
        <v>0</v>
      </c>
      <c r="AI57" s="197">
        <v>12.53</v>
      </c>
      <c r="AJ57" s="197">
        <v>0</v>
      </c>
      <c r="AK57" s="197">
        <v>10.89</v>
      </c>
      <c r="AL57" s="197">
        <v>0</v>
      </c>
      <c r="AM57" s="197">
        <v>0</v>
      </c>
      <c r="AN57" s="197">
        <v>0</v>
      </c>
      <c r="AO57" s="197">
        <v>182.17</v>
      </c>
      <c r="AP57" s="197">
        <v>0</v>
      </c>
      <c r="AQ57" s="197">
        <v>0</v>
      </c>
      <c r="AR57" s="197">
        <v>0</v>
      </c>
      <c r="AS57" s="197">
        <v>1.67</v>
      </c>
      <c r="AT57" s="197">
        <v>1.85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11.92</v>
      </c>
      <c r="D58" s="197">
        <v>0</v>
      </c>
      <c r="E58" s="197">
        <v>0</v>
      </c>
      <c r="F58" s="197">
        <v>11.16</v>
      </c>
      <c r="G58" s="197">
        <v>6.83</v>
      </c>
      <c r="H58" s="197">
        <v>0</v>
      </c>
      <c r="I58" s="197">
        <v>13.62</v>
      </c>
      <c r="J58" s="197">
        <v>10.09</v>
      </c>
      <c r="K58" s="197">
        <v>0.16</v>
      </c>
      <c r="L58" s="197">
        <v>195.64</v>
      </c>
      <c r="M58" s="197">
        <v>0.94</v>
      </c>
      <c r="N58" s="197">
        <v>0.57999999999999996</v>
      </c>
      <c r="O58" s="197">
        <v>0</v>
      </c>
      <c r="P58" s="197">
        <v>1</v>
      </c>
      <c r="Q58" s="197">
        <v>3.06</v>
      </c>
      <c r="R58" s="197">
        <v>0.43</v>
      </c>
      <c r="S58" s="197">
        <v>8.1</v>
      </c>
      <c r="T58" s="197">
        <v>0</v>
      </c>
      <c r="U58" s="197">
        <v>2.13</v>
      </c>
      <c r="V58" s="197">
        <v>0</v>
      </c>
      <c r="W58" s="197">
        <v>0.46</v>
      </c>
      <c r="X58" s="197">
        <v>1</v>
      </c>
      <c r="Y58" s="197">
        <v>0</v>
      </c>
      <c r="Z58" s="197">
        <v>2.35</v>
      </c>
      <c r="AA58" s="197">
        <v>0.78</v>
      </c>
      <c r="AB58" s="197">
        <v>0</v>
      </c>
      <c r="AC58" s="197">
        <v>2.46</v>
      </c>
      <c r="AD58" s="197">
        <v>8.9</v>
      </c>
      <c r="AE58" s="197">
        <v>0</v>
      </c>
      <c r="AF58" s="197">
        <v>0</v>
      </c>
      <c r="AG58" s="197">
        <v>51.09</v>
      </c>
      <c r="AH58" s="197">
        <v>0</v>
      </c>
      <c r="AI58" s="197">
        <v>12.53</v>
      </c>
      <c r="AJ58" s="197">
        <v>0</v>
      </c>
      <c r="AK58" s="197">
        <v>10.89</v>
      </c>
      <c r="AL58" s="197">
        <v>0</v>
      </c>
      <c r="AM58" s="197">
        <v>0</v>
      </c>
      <c r="AN58" s="197">
        <v>0</v>
      </c>
      <c r="AO58" s="197">
        <v>182.17</v>
      </c>
      <c r="AP58" s="197">
        <v>0</v>
      </c>
      <c r="AQ58" s="197">
        <v>0</v>
      </c>
      <c r="AR58" s="197">
        <v>0</v>
      </c>
      <c r="AS58" s="197">
        <v>1.67</v>
      </c>
      <c r="AT58" s="197">
        <v>1.85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11.6</v>
      </c>
      <c r="D59" s="197">
        <v>0</v>
      </c>
      <c r="E59" s="197">
        <v>0</v>
      </c>
      <c r="F59" s="197">
        <v>11.16</v>
      </c>
      <c r="G59" s="197">
        <v>6.83</v>
      </c>
      <c r="H59" s="197">
        <v>0</v>
      </c>
      <c r="I59" s="197">
        <v>13.62</v>
      </c>
      <c r="J59" s="197">
        <v>10.09</v>
      </c>
      <c r="K59" s="197">
        <v>0.16</v>
      </c>
      <c r="L59" s="197">
        <v>155.04</v>
      </c>
      <c r="M59" s="197">
        <v>0.94</v>
      </c>
      <c r="N59" s="197">
        <v>0.57999999999999996</v>
      </c>
      <c r="O59" s="197">
        <v>0</v>
      </c>
      <c r="P59" s="197">
        <v>1</v>
      </c>
      <c r="Q59" s="197">
        <v>3.06</v>
      </c>
      <c r="R59" s="197">
        <v>0.43</v>
      </c>
      <c r="S59" s="197">
        <v>8.1</v>
      </c>
      <c r="T59" s="197">
        <v>0</v>
      </c>
      <c r="U59" s="197">
        <v>2.13</v>
      </c>
      <c r="V59" s="197">
        <v>0</v>
      </c>
      <c r="W59" s="197">
        <v>0.46</v>
      </c>
      <c r="X59" s="197">
        <v>1</v>
      </c>
      <c r="Y59" s="197">
        <v>0</v>
      </c>
      <c r="Z59" s="197">
        <v>2.35</v>
      </c>
      <c r="AA59" s="197">
        <v>0.78</v>
      </c>
      <c r="AB59" s="197">
        <v>0</v>
      </c>
      <c r="AC59" s="197">
        <v>2.46</v>
      </c>
      <c r="AD59" s="197">
        <v>8.9</v>
      </c>
      <c r="AE59" s="197">
        <v>0</v>
      </c>
      <c r="AF59" s="197">
        <v>0</v>
      </c>
      <c r="AG59" s="197">
        <v>51.09</v>
      </c>
      <c r="AH59" s="197">
        <v>0</v>
      </c>
      <c r="AI59" s="197">
        <v>12.53</v>
      </c>
      <c r="AJ59" s="197">
        <v>0</v>
      </c>
      <c r="AK59" s="197">
        <v>10.89</v>
      </c>
      <c r="AL59" s="197">
        <v>0</v>
      </c>
      <c r="AM59" s="197">
        <v>0</v>
      </c>
      <c r="AN59" s="197">
        <v>0</v>
      </c>
      <c r="AO59" s="197">
        <v>182.17</v>
      </c>
      <c r="AP59" s="197">
        <v>0</v>
      </c>
      <c r="AQ59" s="197">
        <v>0</v>
      </c>
      <c r="AR59" s="197">
        <v>0</v>
      </c>
      <c r="AS59" s="197">
        <v>1.67</v>
      </c>
      <c r="AT59" s="197">
        <v>1.85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11.6</v>
      </c>
      <c r="D60" s="197">
        <v>0</v>
      </c>
      <c r="E60" s="197">
        <v>0</v>
      </c>
      <c r="F60" s="197">
        <v>11.16</v>
      </c>
      <c r="G60" s="197">
        <v>6.83</v>
      </c>
      <c r="H60" s="197">
        <v>0</v>
      </c>
      <c r="I60" s="197">
        <v>13.62</v>
      </c>
      <c r="J60" s="197">
        <v>10.09</v>
      </c>
      <c r="K60" s="197">
        <v>0.16</v>
      </c>
      <c r="L60" s="197">
        <v>135.69999999999999</v>
      </c>
      <c r="M60" s="197">
        <v>0.94</v>
      </c>
      <c r="N60" s="197">
        <v>0.57999999999999996</v>
      </c>
      <c r="O60" s="197">
        <v>0</v>
      </c>
      <c r="P60" s="197">
        <v>1</v>
      </c>
      <c r="Q60" s="197">
        <v>3.06</v>
      </c>
      <c r="R60" s="197">
        <v>0.43</v>
      </c>
      <c r="S60" s="197">
        <v>8.1</v>
      </c>
      <c r="T60" s="197">
        <v>0</v>
      </c>
      <c r="U60" s="197">
        <v>2.13</v>
      </c>
      <c r="V60" s="197">
        <v>0</v>
      </c>
      <c r="W60" s="197">
        <v>0.46</v>
      </c>
      <c r="X60" s="197">
        <v>1</v>
      </c>
      <c r="Y60" s="197">
        <v>0</v>
      </c>
      <c r="Z60" s="197">
        <v>2.35</v>
      </c>
      <c r="AA60" s="197">
        <v>0.78</v>
      </c>
      <c r="AB60" s="197">
        <v>0</v>
      </c>
      <c r="AC60" s="197">
        <v>2.46</v>
      </c>
      <c r="AD60" s="197">
        <v>8.9</v>
      </c>
      <c r="AE60" s="197">
        <v>0</v>
      </c>
      <c r="AF60" s="197">
        <v>0</v>
      </c>
      <c r="AG60" s="197">
        <v>51.09</v>
      </c>
      <c r="AH60" s="197">
        <v>0</v>
      </c>
      <c r="AI60" s="197">
        <v>12.53</v>
      </c>
      <c r="AJ60" s="197">
        <v>0</v>
      </c>
      <c r="AK60" s="197">
        <v>10.89</v>
      </c>
      <c r="AL60" s="197">
        <v>0</v>
      </c>
      <c r="AM60" s="197">
        <v>0</v>
      </c>
      <c r="AN60" s="197">
        <v>0</v>
      </c>
      <c r="AO60" s="197">
        <v>182.17</v>
      </c>
      <c r="AP60" s="197">
        <v>0</v>
      </c>
      <c r="AQ60" s="197">
        <v>0</v>
      </c>
      <c r="AR60" s="197">
        <v>0</v>
      </c>
      <c r="AS60" s="197">
        <v>1.67</v>
      </c>
      <c r="AT60" s="197">
        <v>1.85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11.6</v>
      </c>
      <c r="D61" s="197">
        <v>0</v>
      </c>
      <c r="E61" s="197">
        <v>0</v>
      </c>
      <c r="F61" s="197">
        <v>11.16</v>
      </c>
      <c r="G61" s="197">
        <v>6.83</v>
      </c>
      <c r="H61" s="197">
        <v>0</v>
      </c>
      <c r="I61" s="197">
        <v>8.07</v>
      </c>
      <c r="J61" s="197">
        <v>16.14</v>
      </c>
      <c r="K61" s="197">
        <v>0.16</v>
      </c>
      <c r="L61" s="197">
        <v>104.76</v>
      </c>
      <c r="M61" s="197">
        <v>0.94</v>
      </c>
      <c r="N61" s="197">
        <v>0.57999999999999996</v>
      </c>
      <c r="O61" s="197">
        <v>0</v>
      </c>
      <c r="P61" s="197">
        <v>1</v>
      </c>
      <c r="Q61" s="197">
        <v>3.06</v>
      </c>
      <c r="R61" s="197">
        <v>0.43</v>
      </c>
      <c r="S61" s="197">
        <v>8.1</v>
      </c>
      <c r="T61" s="197">
        <v>0</v>
      </c>
      <c r="U61" s="197">
        <v>2.13</v>
      </c>
      <c r="V61" s="197">
        <v>0</v>
      </c>
      <c r="W61" s="197">
        <v>0.46</v>
      </c>
      <c r="X61" s="197">
        <v>1</v>
      </c>
      <c r="Y61" s="197">
        <v>0</v>
      </c>
      <c r="Z61" s="197">
        <v>2.35</v>
      </c>
      <c r="AA61" s="197">
        <v>0.78</v>
      </c>
      <c r="AB61" s="197">
        <v>0</v>
      </c>
      <c r="AC61" s="197">
        <v>2.46</v>
      </c>
      <c r="AD61" s="197">
        <v>8.9</v>
      </c>
      <c r="AE61" s="197">
        <v>0</v>
      </c>
      <c r="AF61" s="197">
        <v>0</v>
      </c>
      <c r="AG61" s="197">
        <v>51.09</v>
      </c>
      <c r="AH61" s="197">
        <v>0</v>
      </c>
      <c r="AI61" s="197">
        <v>12.53</v>
      </c>
      <c r="AJ61" s="197">
        <v>0</v>
      </c>
      <c r="AK61" s="197">
        <v>10.89</v>
      </c>
      <c r="AL61" s="197">
        <v>0</v>
      </c>
      <c r="AM61" s="197">
        <v>0</v>
      </c>
      <c r="AN61" s="197">
        <v>0</v>
      </c>
      <c r="AO61" s="197">
        <v>182.17</v>
      </c>
      <c r="AP61" s="197">
        <v>0</v>
      </c>
      <c r="AQ61" s="197">
        <v>0</v>
      </c>
      <c r="AR61" s="197">
        <v>0</v>
      </c>
      <c r="AS61" s="197">
        <v>1.67</v>
      </c>
      <c r="AT61" s="197">
        <v>1.34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11.6</v>
      </c>
      <c r="D62" s="197">
        <v>0</v>
      </c>
      <c r="E62" s="197">
        <v>0</v>
      </c>
      <c r="F62" s="197">
        <v>11.16</v>
      </c>
      <c r="G62" s="197">
        <v>6.83</v>
      </c>
      <c r="H62" s="197">
        <v>0</v>
      </c>
      <c r="I62" s="197">
        <v>8.07</v>
      </c>
      <c r="J62" s="197">
        <v>16.14</v>
      </c>
      <c r="K62" s="197">
        <v>0.16</v>
      </c>
      <c r="L62" s="197">
        <v>74.790000000000006</v>
      </c>
      <c r="M62" s="197">
        <v>0.94</v>
      </c>
      <c r="N62" s="197">
        <v>0.57999999999999996</v>
      </c>
      <c r="O62" s="197">
        <v>0</v>
      </c>
      <c r="P62" s="197">
        <v>1</v>
      </c>
      <c r="Q62" s="197">
        <v>3.06</v>
      </c>
      <c r="R62" s="197">
        <v>0.43</v>
      </c>
      <c r="S62" s="197">
        <v>8.1</v>
      </c>
      <c r="T62" s="197">
        <v>0</v>
      </c>
      <c r="U62" s="197">
        <v>2.13</v>
      </c>
      <c r="V62" s="197">
        <v>0</v>
      </c>
      <c r="W62" s="197">
        <v>0.46</v>
      </c>
      <c r="X62" s="197">
        <v>1</v>
      </c>
      <c r="Y62" s="197">
        <v>0</v>
      </c>
      <c r="Z62" s="197">
        <v>2.35</v>
      </c>
      <c r="AA62" s="197">
        <v>0.78</v>
      </c>
      <c r="AB62" s="197">
        <v>0</v>
      </c>
      <c r="AC62" s="197">
        <v>2.46</v>
      </c>
      <c r="AD62" s="197">
        <v>8.9</v>
      </c>
      <c r="AE62" s="197">
        <v>0</v>
      </c>
      <c r="AF62" s="197">
        <v>0</v>
      </c>
      <c r="AG62" s="197">
        <v>51.09</v>
      </c>
      <c r="AH62" s="197">
        <v>0</v>
      </c>
      <c r="AI62" s="197">
        <v>12.53</v>
      </c>
      <c r="AJ62" s="197">
        <v>0</v>
      </c>
      <c r="AK62" s="197">
        <v>10.89</v>
      </c>
      <c r="AL62" s="197">
        <v>0</v>
      </c>
      <c r="AM62" s="197">
        <v>0</v>
      </c>
      <c r="AN62" s="197">
        <v>0</v>
      </c>
      <c r="AO62" s="197">
        <v>182.17</v>
      </c>
      <c r="AP62" s="197">
        <v>0</v>
      </c>
      <c r="AQ62" s="197">
        <v>0</v>
      </c>
      <c r="AR62" s="197">
        <v>0</v>
      </c>
      <c r="AS62" s="197">
        <v>1.67</v>
      </c>
      <c r="AT62" s="197">
        <v>1.34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11.6</v>
      </c>
      <c r="D63" s="197">
        <v>0</v>
      </c>
      <c r="E63" s="197">
        <v>0</v>
      </c>
      <c r="F63" s="197">
        <v>11.16</v>
      </c>
      <c r="G63" s="197">
        <v>6.83</v>
      </c>
      <c r="H63" s="197">
        <v>0</v>
      </c>
      <c r="I63" s="197">
        <v>8.07</v>
      </c>
      <c r="J63" s="197">
        <v>16.14</v>
      </c>
      <c r="K63" s="197">
        <v>0.16</v>
      </c>
      <c r="L63" s="197">
        <v>74.8</v>
      </c>
      <c r="M63" s="197">
        <v>0.94</v>
      </c>
      <c r="N63" s="197">
        <v>0.57999999999999996</v>
      </c>
      <c r="O63" s="197">
        <v>0</v>
      </c>
      <c r="P63" s="197">
        <v>1</v>
      </c>
      <c r="Q63" s="197">
        <v>3.06</v>
      </c>
      <c r="R63" s="197">
        <v>0.43</v>
      </c>
      <c r="S63" s="197">
        <v>8.1</v>
      </c>
      <c r="T63" s="197">
        <v>0</v>
      </c>
      <c r="U63" s="197">
        <v>2.13</v>
      </c>
      <c r="V63" s="197">
        <v>0.21</v>
      </c>
      <c r="W63" s="197">
        <v>0.46</v>
      </c>
      <c r="X63" s="197">
        <v>1</v>
      </c>
      <c r="Y63" s="197">
        <v>0</v>
      </c>
      <c r="Z63" s="197">
        <v>2.35</v>
      </c>
      <c r="AA63" s="197">
        <v>0.78</v>
      </c>
      <c r="AB63" s="197">
        <v>0</v>
      </c>
      <c r="AC63" s="197">
        <v>2.46</v>
      </c>
      <c r="AD63" s="197">
        <v>8.9</v>
      </c>
      <c r="AE63" s="197">
        <v>0</v>
      </c>
      <c r="AF63" s="197">
        <v>0</v>
      </c>
      <c r="AG63" s="197">
        <v>51.09</v>
      </c>
      <c r="AH63" s="197">
        <v>0</v>
      </c>
      <c r="AI63" s="197">
        <v>12.53</v>
      </c>
      <c r="AJ63" s="197">
        <v>0</v>
      </c>
      <c r="AK63" s="197">
        <v>10.89</v>
      </c>
      <c r="AL63" s="197">
        <v>0</v>
      </c>
      <c r="AM63" s="197">
        <v>0</v>
      </c>
      <c r="AN63" s="197">
        <v>0</v>
      </c>
      <c r="AO63" s="197">
        <v>182.17</v>
      </c>
      <c r="AP63" s="197">
        <v>0</v>
      </c>
      <c r="AQ63" s="197">
        <v>0</v>
      </c>
      <c r="AR63" s="197">
        <v>0</v>
      </c>
      <c r="AS63" s="197">
        <v>1.67</v>
      </c>
      <c r="AT63" s="197">
        <v>1.34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11.6</v>
      </c>
      <c r="D64" s="197">
        <v>0</v>
      </c>
      <c r="E64" s="197">
        <v>0</v>
      </c>
      <c r="F64" s="197">
        <v>11.16</v>
      </c>
      <c r="G64" s="197">
        <v>6.83</v>
      </c>
      <c r="H64" s="197">
        <v>0</v>
      </c>
      <c r="I64" s="197">
        <v>8.07</v>
      </c>
      <c r="J64" s="197">
        <v>16.14</v>
      </c>
      <c r="K64" s="197">
        <v>0.16</v>
      </c>
      <c r="L64" s="197">
        <v>24.53</v>
      </c>
      <c r="M64" s="197">
        <v>0.94</v>
      </c>
      <c r="N64" s="197">
        <v>0.57999999999999996</v>
      </c>
      <c r="O64" s="197">
        <v>0</v>
      </c>
      <c r="P64" s="197">
        <v>1</v>
      </c>
      <c r="Q64" s="197">
        <v>3.06</v>
      </c>
      <c r="R64" s="197">
        <v>0.43</v>
      </c>
      <c r="S64" s="197">
        <v>8.1</v>
      </c>
      <c r="T64" s="197">
        <v>0</v>
      </c>
      <c r="U64" s="197">
        <v>2.13</v>
      </c>
      <c r="V64" s="197">
        <v>0.21</v>
      </c>
      <c r="W64" s="197">
        <v>0.46</v>
      </c>
      <c r="X64" s="197">
        <v>1</v>
      </c>
      <c r="Y64" s="197">
        <v>0</v>
      </c>
      <c r="Z64" s="197">
        <v>2.35</v>
      </c>
      <c r="AA64" s="197">
        <v>0.78</v>
      </c>
      <c r="AB64" s="197">
        <v>0</v>
      </c>
      <c r="AC64" s="197">
        <v>2.46</v>
      </c>
      <c r="AD64" s="197">
        <v>8.9</v>
      </c>
      <c r="AE64" s="197">
        <v>0</v>
      </c>
      <c r="AF64" s="197">
        <v>0</v>
      </c>
      <c r="AG64" s="197">
        <v>51.09</v>
      </c>
      <c r="AH64" s="197">
        <v>0</v>
      </c>
      <c r="AI64" s="197">
        <v>12.53</v>
      </c>
      <c r="AJ64" s="197">
        <v>0</v>
      </c>
      <c r="AK64" s="197">
        <v>10.89</v>
      </c>
      <c r="AL64" s="197">
        <v>0</v>
      </c>
      <c r="AM64" s="197">
        <v>0</v>
      </c>
      <c r="AN64" s="197">
        <v>0</v>
      </c>
      <c r="AO64" s="197">
        <v>182.17</v>
      </c>
      <c r="AP64" s="197">
        <v>0</v>
      </c>
      <c r="AQ64" s="197">
        <v>0</v>
      </c>
      <c r="AR64" s="197">
        <v>0</v>
      </c>
      <c r="AS64" s="197">
        <v>1.67</v>
      </c>
      <c r="AT64" s="197">
        <v>1.34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11.6</v>
      </c>
      <c r="D65" s="197">
        <v>0</v>
      </c>
      <c r="E65" s="197">
        <v>0</v>
      </c>
      <c r="F65" s="197">
        <v>9.66</v>
      </c>
      <c r="G65" s="197">
        <v>10</v>
      </c>
      <c r="H65" s="197">
        <v>0</v>
      </c>
      <c r="I65" s="197">
        <v>8.07</v>
      </c>
      <c r="J65" s="197">
        <v>16.14</v>
      </c>
      <c r="K65" s="197">
        <v>0.16</v>
      </c>
      <c r="L65" s="197">
        <v>24.53</v>
      </c>
      <c r="M65" s="197">
        <v>0.94</v>
      </c>
      <c r="N65" s="197">
        <v>0.57999999999999996</v>
      </c>
      <c r="O65" s="197">
        <v>0</v>
      </c>
      <c r="P65" s="197">
        <v>1</v>
      </c>
      <c r="Q65" s="197">
        <v>3.06</v>
      </c>
      <c r="R65" s="197">
        <v>0.43</v>
      </c>
      <c r="S65" s="197">
        <v>8.1</v>
      </c>
      <c r="T65" s="197">
        <v>0</v>
      </c>
      <c r="U65" s="197">
        <v>2.13</v>
      </c>
      <c r="V65" s="197">
        <v>0.21</v>
      </c>
      <c r="W65" s="197">
        <v>0.46</v>
      </c>
      <c r="X65" s="197">
        <v>1</v>
      </c>
      <c r="Y65" s="197">
        <v>0</v>
      </c>
      <c r="Z65" s="197">
        <v>2.35</v>
      </c>
      <c r="AA65" s="197">
        <v>0.78</v>
      </c>
      <c r="AB65" s="197">
        <v>0</v>
      </c>
      <c r="AC65" s="197">
        <v>2.46</v>
      </c>
      <c r="AD65" s="197">
        <v>8.9</v>
      </c>
      <c r="AE65" s="197">
        <v>0</v>
      </c>
      <c r="AF65" s="197">
        <v>0</v>
      </c>
      <c r="AG65" s="197">
        <v>51.09</v>
      </c>
      <c r="AH65" s="197">
        <v>0</v>
      </c>
      <c r="AI65" s="197">
        <v>12.53</v>
      </c>
      <c r="AJ65" s="197">
        <v>0</v>
      </c>
      <c r="AK65" s="197">
        <v>10.89</v>
      </c>
      <c r="AL65" s="197">
        <v>0</v>
      </c>
      <c r="AM65" s="197">
        <v>0</v>
      </c>
      <c r="AN65" s="197">
        <v>0</v>
      </c>
      <c r="AO65" s="197">
        <v>182.17</v>
      </c>
      <c r="AP65" s="197">
        <v>0</v>
      </c>
      <c r="AQ65" s="197">
        <v>0</v>
      </c>
      <c r="AR65" s="197">
        <v>0</v>
      </c>
      <c r="AS65" s="197">
        <v>0</v>
      </c>
      <c r="AT65" s="197">
        <v>1.34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11.6</v>
      </c>
      <c r="D66" s="197">
        <v>0</v>
      </c>
      <c r="E66" s="197">
        <v>0</v>
      </c>
      <c r="F66" s="197">
        <v>6.33</v>
      </c>
      <c r="G66" s="197">
        <v>13.33</v>
      </c>
      <c r="H66" s="197">
        <v>0</v>
      </c>
      <c r="I66" s="197">
        <v>8.07</v>
      </c>
      <c r="J66" s="197">
        <v>16.14</v>
      </c>
      <c r="K66" s="197">
        <v>0.16</v>
      </c>
      <c r="L66" s="197">
        <v>34.200000000000003</v>
      </c>
      <c r="M66" s="197">
        <v>0.94</v>
      </c>
      <c r="N66" s="197">
        <v>0.57999999999999996</v>
      </c>
      <c r="O66" s="197">
        <v>0</v>
      </c>
      <c r="P66" s="197">
        <v>1</v>
      </c>
      <c r="Q66" s="197">
        <v>3.06</v>
      </c>
      <c r="R66" s="197">
        <v>0.43</v>
      </c>
      <c r="S66" s="197">
        <v>8.1</v>
      </c>
      <c r="T66" s="197">
        <v>0</v>
      </c>
      <c r="U66" s="197">
        <v>2.13</v>
      </c>
      <c r="V66" s="197">
        <v>0.21</v>
      </c>
      <c r="W66" s="197">
        <v>0.46</v>
      </c>
      <c r="X66" s="197">
        <v>1</v>
      </c>
      <c r="Y66" s="197">
        <v>0</v>
      </c>
      <c r="Z66" s="197">
        <v>2.35</v>
      </c>
      <c r="AA66" s="197">
        <v>0.78</v>
      </c>
      <c r="AB66" s="197">
        <v>0</v>
      </c>
      <c r="AC66" s="197">
        <v>2.46</v>
      </c>
      <c r="AD66" s="197">
        <v>8.9</v>
      </c>
      <c r="AE66" s="197">
        <v>0</v>
      </c>
      <c r="AF66" s="197">
        <v>0</v>
      </c>
      <c r="AG66" s="197">
        <v>51.09</v>
      </c>
      <c r="AH66" s="197">
        <v>0</v>
      </c>
      <c r="AI66" s="197">
        <v>12.53</v>
      </c>
      <c r="AJ66" s="197">
        <v>0</v>
      </c>
      <c r="AK66" s="197">
        <v>10.89</v>
      </c>
      <c r="AL66" s="197">
        <v>0</v>
      </c>
      <c r="AM66" s="197">
        <v>0</v>
      </c>
      <c r="AN66" s="197">
        <v>0</v>
      </c>
      <c r="AO66" s="197">
        <v>182.17</v>
      </c>
      <c r="AP66" s="197">
        <v>0</v>
      </c>
      <c r="AQ66" s="197">
        <v>0</v>
      </c>
      <c r="AR66" s="197">
        <v>0</v>
      </c>
      <c r="AS66" s="197">
        <v>0</v>
      </c>
      <c r="AT66" s="197">
        <v>1.34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11.6</v>
      </c>
      <c r="D67" s="197">
        <v>0</v>
      </c>
      <c r="E67" s="197">
        <v>0</v>
      </c>
      <c r="F67" s="197">
        <v>6.33</v>
      </c>
      <c r="G67" s="197">
        <v>13.33</v>
      </c>
      <c r="H67" s="197">
        <v>0</v>
      </c>
      <c r="I67" s="197">
        <v>8.07</v>
      </c>
      <c r="J67" s="197">
        <v>12.44</v>
      </c>
      <c r="K67" s="197">
        <v>0.16</v>
      </c>
      <c r="L67" s="197">
        <v>19.2</v>
      </c>
      <c r="M67" s="197">
        <v>0.94</v>
      </c>
      <c r="N67" s="197">
        <v>0.57999999999999996</v>
      </c>
      <c r="O67" s="197">
        <v>0</v>
      </c>
      <c r="P67" s="197">
        <v>1</v>
      </c>
      <c r="Q67" s="197">
        <v>0.1</v>
      </c>
      <c r="R67" s="197">
        <v>0.43</v>
      </c>
      <c r="S67" s="197">
        <v>0.27</v>
      </c>
      <c r="T67" s="197">
        <v>0</v>
      </c>
      <c r="U67" s="197">
        <v>2.13</v>
      </c>
      <c r="V67" s="197">
        <v>0.21</v>
      </c>
      <c r="W67" s="197">
        <v>0.46</v>
      </c>
      <c r="X67" s="197">
        <v>1</v>
      </c>
      <c r="Y67" s="197">
        <v>0</v>
      </c>
      <c r="Z67" s="197">
        <v>2.35</v>
      </c>
      <c r="AA67" s="197">
        <v>0.78</v>
      </c>
      <c r="AB67" s="197">
        <v>0</v>
      </c>
      <c r="AC67" s="197">
        <v>2.46</v>
      </c>
      <c r="AD67" s="197">
        <v>8.9</v>
      </c>
      <c r="AE67" s="197">
        <v>0</v>
      </c>
      <c r="AF67" s="197">
        <v>0</v>
      </c>
      <c r="AG67" s="197">
        <v>51.09</v>
      </c>
      <c r="AH67" s="197">
        <v>0</v>
      </c>
      <c r="AI67" s="197">
        <v>12.53</v>
      </c>
      <c r="AJ67" s="197">
        <v>0</v>
      </c>
      <c r="AK67" s="197">
        <v>2.1800000000000002</v>
      </c>
      <c r="AL67" s="197">
        <v>0</v>
      </c>
      <c r="AM67" s="197">
        <v>0</v>
      </c>
      <c r="AN67" s="197">
        <v>0</v>
      </c>
      <c r="AO67" s="197">
        <v>182.17</v>
      </c>
      <c r="AP67" s="197">
        <v>0</v>
      </c>
      <c r="AQ67" s="197">
        <v>0</v>
      </c>
      <c r="AR67" s="197">
        <v>0</v>
      </c>
      <c r="AS67" s="197">
        <v>0</v>
      </c>
      <c r="AT67" s="197">
        <v>1.34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11.6</v>
      </c>
      <c r="D68" s="197">
        <v>0</v>
      </c>
      <c r="E68" s="197">
        <v>0</v>
      </c>
      <c r="F68" s="197">
        <v>6.33</v>
      </c>
      <c r="G68" s="197">
        <v>13.33</v>
      </c>
      <c r="H68" s="197">
        <v>0</v>
      </c>
      <c r="I68" s="197">
        <v>8.07</v>
      </c>
      <c r="J68" s="197">
        <v>12.44</v>
      </c>
      <c r="K68" s="197">
        <v>0.16</v>
      </c>
      <c r="L68" s="197">
        <v>19.2</v>
      </c>
      <c r="M68" s="197">
        <v>0.94</v>
      </c>
      <c r="N68" s="197">
        <v>0.57999999999999996</v>
      </c>
      <c r="O68" s="197">
        <v>0</v>
      </c>
      <c r="P68" s="197">
        <v>1</v>
      </c>
      <c r="Q68" s="197">
        <v>0.1</v>
      </c>
      <c r="R68" s="197">
        <v>0.43</v>
      </c>
      <c r="S68" s="197">
        <v>0.27</v>
      </c>
      <c r="T68" s="197">
        <v>0</v>
      </c>
      <c r="U68" s="197">
        <v>2.13</v>
      </c>
      <c r="V68" s="197">
        <v>0.21</v>
      </c>
      <c r="W68" s="197">
        <v>0.46</v>
      </c>
      <c r="X68" s="197">
        <v>1</v>
      </c>
      <c r="Y68" s="197">
        <v>0</v>
      </c>
      <c r="Z68" s="197">
        <v>2.35</v>
      </c>
      <c r="AA68" s="197">
        <v>0.78</v>
      </c>
      <c r="AB68" s="197">
        <v>0</v>
      </c>
      <c r="AC68" s="197">
        <v>2.46</v>
      </c>
      <c r="AD68" s="197">
        <v>8.9</v>
      </c>
      <c r="AE68" s="197">
        <v>0</v>
      </c>
      <c r="AF68" s="197">
        <v>0</v>
      </c>
      <c r="AG68" s="197">
        <v>51.09</v>
      </c>
      <c r="AH68" s="197">
        <v>0</v>
      </c>
      <c r="AI68" s="197">
        <v>12.53</v>
      </c>
      <c r="AJ68" s="197">
        <v>0</v>
      </c>
      <c r="AK68" s="197">
        <v>2.1800000000000002</v>
      </c>
      <c r="AL68" s="197">
        <v>0</v>
      </c>
      <c r="AM68" s="197">
        <v>0</v>
      </c>
      <c r="AN68" s="197">
        <v>0</v>
      </c>
      <c r="AO68" s="197">
        <v>182.17</v>
      </c>
      <c r="AP68" s="197">
        <v>0</v>
      </c>
      <c r="AQ68" s="197">
        <v>0</v>
      </c>
      <c r="AR68" s="197">
        <v>0</v>
      </c>
      <c r="AS68" s="197">
        <v>0</v>
      </c>
      <c r="AT68" s="197">
        <v>1.34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11.6</v>
      </c>
      <c r="D69" s="197">
        <v>0</v>
      </c>
      <c r="E69" s="197">
        <v>0</v>
      </c>
      <c r="F69" s="197">
        <v>6.33</v>
      </c>
      <c r="G69" s="197">
        <v>13.33</v>
      </c>
      <c r="H69" s="197">
        <v>0</v>
      </c>
      <c r="I69" s="197">
        <v>8.07</v>
      </c>
      <c r="J69" s="197">
        <v>12.44</v>
      </c>
      <c r="K69" s="197">
        <v>0.16</v>
      </c>
      <c r="L69" s="197">
        <v>19.2</v>
      </c>
      <c r="M69" s="197">
        <v>0.94</v>
      </c>
      <c r="N69" s="197">
        <v>0.57999999999999996</v>
      </c>
      <c r="O69" s="197">
        <v>0</v>
      </c>
      <c r="P69" s="197">
        <v>1.1200000000000001</v>
      </c>
      <c r="Q69" s="197">
        <v>0.1</v>
      </c>
      <c r="R69" s="197">
        <v>0.43</v>
      </c>
      <c r="S69" s="197">
        <v>0.27</v>
      </c>
      <c r="T69" s="197">
        <v>0</v>
      </c>
      <c r="U69" s="197">
        <v>2.13</v>
      </c>
      <c r="V69" s="197">
        <v>0.21</v>
      </c>
      <c r="W69" s="197">
        <v>0.46</v>
      </c>
      <c r="X69" s="197">
        <v>1</v>
      </c>
      <c r="Y69" s="197">
        <v>0</v>
      </c>
      <c r="Z69" s="197">
        <v>2.35</v>
      </c>
      <c r="AA69" s="197">
        <v>0.78</v>
      </c>
      <c r="AB69" s="197">
        <v>0</v>
      </c>
      <c r="AC69" s="197">
        <v>2.46</v>
      </c>
      <c r="AD69" s="197">
        <v>8.9</v>
      </c>
      <c r="AE69" s="197">
        <v>0</v>
      </c>
      <c r="AF69" s="197">
        <v>0</v>
      </c>
      <c r="AG69" s="197">
        <v>51.09</v>
      </c>
      <c r="AH69" s="197">
        <v>0</v>
      </c>
      <c r="AI69" s="197">
        <v>12.53</v>
      </c>
      <c r="AJ69" s="197">
        <v>0</v>
      </c>
      <c r="AK69" s="197">
        <v>2.1800000000000002</v>
      </c>
      <c r="AL69" s="197">
        <v>0</v>
      </c>
      <c r="AM69" s="197">
        <v>0</v>
      </c>
      <c r="AN69" s="197">
        <v>0</v>
      </c>
      <c r="AO69" s="197">
        <v>182.17</v>
      </c>
      <c r="AP69" s="197">
        <v>0</v>
      </c>
      <c r="AQ69" s="197">
        <v>0</v>
      </c>
      <c r="AR69" s="197">
        <v>0</v>
      </c>
      <c r="AS69" s="197">
        <v>0</v>
      </c>
      <c r="AT69" s="197">
        <v>1.34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11.6</v>
      </c>
      <c r="D70" s="197">
        <v>0</v>
      </c>
      <c r="E70" s="197">
        <v>0</v>
      </c>
      <c r="F70" s="197">
        <v>6.33</v>
      </c>
      <c r="G70" s="197">
        <v>13.33</v>
      </c>
      <c r="H70" s="197">
        <v>0</v>
      </c>
      <c r="I70" s="197">
        <v>8.07</v>
      </c>
      <c r="J70" s="197">
        <v>12.44</v>
      </c>
      <c r="K70" s="197">
        <v>0.16</v>
      </c>
      <c r="L70" s="197">
        <v>19.2</v>
      </c>
      <c r="M70" s="197">
        <v>0.94</v>
      </c>
      <c r="N70" s="197">
        <v>0.57999999999999996</v>
      </c>
      <c r="O70" s="197">
        <v>0</v>
      </c>
      <c r="P70" s="197">
        <v>1.1000000000000001</v>
      </c>
      <c r="Q70" s="197">
        <v>0.1</v>
      </c>
      <c r="R70" s="197">
        <v>0.43</v>
      </c>
      <c r="S70" s="197">
        <v>0.27</v>
      </c>
      <c r="T70" s="197">
        <v>0</v>
      </c>
      <c r="U70" s="197">
        <v>2.13</v>
      </c>
      <c r="V70" s="197">
        <v>0.21</v>
      </c>
      <c r="W70" s="197">
        <v>0.46</v>
      </c>
      <c r="X70" s="197">
        <v>1</v>
      </c>
      <c r="Y70" s="197">
        <v>0</v>
      </c>
      <c r="Z70" s="197">
        <v>2.35</v>
      </c>
      <c r="AA70" s="197">
        <v>0.78</v>
      </c>
      <c r="AB70" s="197">
        <v>0</v>
      </c>
      <c r="AC70" s="197">
        <v>2.46</v>
      </c>
      <c r="AD70" s="197">
        <v>8.9</v>
      </c>
      <c r="AE70" s="197">
        <v>0</v>
      </c>
      <c r="AF70" s="197">
        <v>0</v>
      </c>
      <c r="AG70" s="197">
        <v>51.09</v>
      </c>
      <c r="AH70" s="197">
        <v>0</v>
      </c>
      <c r="AI70" s="197">
        <v>12.53</v>
      </c>
      <c r="AJ70" s="197">
        <v>0</v>
      </c>
      <c r="AK70" s="197">
        <v>2.1800000000000002</v>
      </c>
      <c r="AL70" s="197">
        <v>0</v>
      </c>
      <c r="AM70" s="197">
        <v>0</v>
      </c>
      <c r="AN70" s="197">
        <v>0</v>
      </c>
      <c r="AO70" s="197">
        <v>182.17</v>
      </c>
      <c r="AP70" s="197">
        <v>0</v>
      </c>
      <c r="AQ70" s="197">
        <v>0</v>
      </c>
      <c r="AR70" s="197">
        <v>0</v>
      </c>
      <c r="AS70" s="197">
        <v>0</v>
      </c>
      <c r="AT70" s="197">
        <v>1.34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11.6</v>
      </c>
      <c r="D71" s="197">
        <v>0</v>
      </c>
      <c r="E71" s="197">
        <v>0</v>
      </c>
      <c r="F71" s="197">
        <v>6.33</v>
      </c>
      <c r="G71" s="197">
        <v>13.33</v>
      </c>
      <c r="H71" s="197">
        <v>0</v>
      </c>
      <c r="I71" s="197">
        <v>8.07</v>
      </c>
      <c r="J71" s="197">
        <v>16.14</v>
      </c>
      <c r="K71" s="197">
        <v>0.16</v>
      </c>
      <c r="L71" s="197">
        <v>19.2</v>
      </c>
      <c r="M71" s="197">
        <v>0.94</v>
      </c>
      <c r="N71" s="197">
        <v>0.57999999999999996</v>
      </c>
      <c r="O71" s="197">
        <v>0</v>
      </c>
      <c r="P71" s="197">
        <v>1.06</v>
      </c>
      <c r="Q71" s="197">
        <v>0.1</v>
      </c>
      <c r="R71" s="197">
        <v>0.43</v>
      </c>
      <c r="S71" s="197">
        <v>0.27</v>
      </c>
      <c r="T71" s="197">
        <v>0</v>
      </c>
      <c r="U71" s="197">
        <v>2.13</v>
      </c>
      <c r="V71" s="197">
        <v>0.21</v>
      </c>
      <c r="W71" s="197">
        <v>0.46</v>
      </c>
      <c r="X71" s="197">
        <v>1</v>
      </c>
      <c r="Y71" s="197">
        <v>0</v>
      </c>
      <c r="Z71" s="197">
        <v>2.35</v>
      </c>
      <c r="AA71" s="197">
        <v>0.78</v>
      </c>
      <c r="AB71" s="197">
        <v>0</v>
      </c>
      <c r="AC71" s="197">
        <v>2.27</v>
      </c>
      <c r="AD71" s="197">
        <v>8.9</v>
      </c>
      <c r="AE71" s="197">
        <v>0</v>
      </c>
      <c r="AF71" s="197">
        <v>0</v>
      </c>
      <c r="AG71" s="197">
        <v>51.09</v>
      </c>
      <c r="AH71" s="197">
        <v>0</v>
      </c>
      <c r="AI71" s="197">
        <v>12.53</v>
      </c>
      <c r="AJ71" s="197">
        <v>0</v>
      </c>
      <c r="AK71" s="197">
        <v>2.1800000000000002</v>
      </c>
      <c r="AL71" s="197">
        <v>0</v>
      </c>
      <c r="AM71" s="197">
        <v>0</v>
      </c>
      <c r="AN71" s="197">
        <v>0</v>
      </c>
      <c r="AO71" s="197">
        <v>182.17</v>
      </c>
      <c r="AP71" s="197">
        <v>0</v>
      </c>
      <c r="AQ71" s="197">
        <v>0</v>
      </c>
      <c r="AR71" s="197">
        <v>0</v>
      </c>
      <c r="AS71" s="197">
        <v>0</v>
      </c>
      <c r="AT71" s="197">
        <v>1.34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11.6</v>
      </c>
      <c r="D72" s="197">
        <v>0</v>
      </c>
      <c r="E72" s="197">
        <v>0</v>
      </c>
      <c r="F72" s="197">
        <v>6.33</v>
      </c>
      <c r="G72" s="197">
        <v>13.33</v>
      </c>
      <c r="H72" s="197">
        <v>0</v>
      </c>
      <c r="I72" s="197">
        <v>8.07</v>
      </c>
      <c r="J72" s="197">
        <v>16.14</v>
      </c>
      <c r="K72" s="197">
        <v>0.16</v>
      </c>
      <c r="L72" s="197">
        <v>19.2</v>
      </c>
      <c r="M72" s="197">
        <v>0.94</v>
      </c>
      <c r="N72" s="197">
        <v>0.57999999999999996</v>
      </c>
      <c r="O72" s="197">
        <v>0</v>
      </c>
      <c r="P72" s="197">
        <v>1.06</v>
      </c>
      <c r="Q72" s="197">
        <v>0.1</v>
      </c>
      <c r="R72" s="197">
        <v>0.43</v>
      </c>
      <c r="S72" s="197">
        <v>0.27</v>
      </c>
      <c r="T72" s="197">
        <v>0</v>
      </c>
      <c r="U72" s="197">
        <v>2.13</v>
      </c>
      <c r="V72" s="197">
        <v>0.21</v>
      </c>
      <c r="W72" s="197">
        <v>0.46</v>
      </c>
      <c r="X72" s="197">
        <v>1</v>
      </c>
      <c r="Y72" s="197">
        <v>0</v>
      </c>
      <c r="Z72" s="197">
        <v>2.35</v>
      </c>
      <c r="AA72" s="197">
        <v>0.78</v>
      </c>
      <c r="AB72" s="197">
        <v>0</v>
      </c>
      <c r="AC72" s="197">
        <v>2.27</v>
      </c>
      <c r="AD72" s="197">
        <v>8.9</v>
      </c>
      <c r="AE72" s="197">
        <v>0</v>
      </c>
      <c r="AF72" s="197">
        <v>0</v>
      </c>
      <c r="AG72" s="197">
        <v>51.09</v>
      </c>
      <c r="AH72" s="197">
        <v>0</v>
      </c>
      <c r="AI72" s="197">
        <v>12.53</v>
      </c>
      <c r="AJ72" s="197">
        <v>0</v>
      </c>
      <c r="AK72" s="197">
        <v>2.1800000000000002</v>
      </c>
      <c r="AL72" s="197">
        <v>0</v>
      </c>
      <c r="AM72" s="197">
        <v>0</v>
      </c>
      <c r="AN72" s="197">
        <v>0</v>
      </c>
      <c r="AO72" s="197">
        <v>182.17</v>
      </c>
      <c r="AP72" s="197">
        <v>0</v>
      </c>
      <c r="AQ72" s="197">
        <v>0</v>
      </c>
      <c r="AR72" s="197">
        <v>0</v>
      </c>
      <c r="AS72" s="197">
        <v>0</v>
      </c>
      <c r="AT72" s="197">
        <v>1.34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11.6</v>
      </c>
      <c r="D73" s="197">
        <v>0</v>
      </c>
      <c r="E73" s="197">
        <v>0</v>
      </c>
      <c r="F73" s="197">
        <v>6.33</v>
      </c>
      <c r="G73" s="197">
        <v>13.33</v>
      </c>
      <c r="H73" s="197">
        <v>0</v>
      </c>
      <c r="I73" s="197">
        <v>8.07</v>
      </c>
      <c r="J73" s="197">
        <v>16.14</v>
      </c>
      <c r="K73" s="197">
        <v>0.16</v>
      </c>
      <c r="L73" s="197">
        <v>19.2</v>
      </c>
      <c r="M73" s="197">
        <v>0.94</v>
      </c>
      <c r="N73" s="197">
        <v>0.57999999999999996</v>
      </c>
      <c r="O73" s="197">
        <v>0</v>
      </c>
      <c r="P73" s="197">
        <v>1.06</v>
      </c>
      <c r="Q73" s="197">
        <v>0.1</v>
      </c>
      <c r="R73" s="197">
        <v>0.43</v>
      </c>
      <c r="S73" s="197">
        <v>0.27</v>
      </c>
      <c r="T73" s="197">
        <v>0</v>
      </c>
      <c r="U73" s="197">
        <v>2.13</v>
      </c>
      <c r="V73" s="197">
        <v>0.21</v>
      </c>
      <c r="W73" s="197">
        <v>0.46</v>
      </c>
      <c r="X73" s="197">
        <v>1</v>
      </c>
      <c r="Y73" s="197">
        <v>0</v>
      </c>
      <c r="Z73" s="197">
        <v>2.35</v>
      </c>
      <c r="AA73" s="197">
        <v>0.78</v>
      </c>
      <c r="AB73" s="197">
        <v>0</v>
      </c>
      <c r="AC73" s="197">
        <v>2.27</v>
      </c>
      <c r="AD73" s="197">
        <v>8.9</v>
      </c>
      <c r="AE73" s="197">
        <v>0</v>
      </c>
      <c r="AF73" s="197">
        <v>0</v>
      </c>
      <c r="AG73" s="197">
        <v>51.09</v>
      </c>
      <c r="AH73" s="197">
        <v>0</v>
      </c>
      <c r="AI73" s="197">
        <v>12.53</v>
      </c>
      <c r="AJ73" s="197">
        <v>0</v>
      </c>
      <c r="AK73" s="197">
        <v>2.1800000000000002</v>
      </c>
      <c r="AL73" s="197">
        <v>0</v>
      </c>
      <c r="AM73" s="197">
        <v>0</v>
      </c>
      <c r="AN73" s="197">
        <v>0</v>
      </c>
      <c r="AO73" s="197">
        <v>182.17</v>
      </c>
      <c r="AP73" s="197">
        <v>0</v>
      </c>
      <c r="AQ73" s="197">
        <v>0</v>
      </c>
      <c r="AR73" s="197">
        <v>0</v>
      </c>
      <c r="AS73" s="197">
        <v>0</v>
      </c>
      <c r="AT73" s="197">
        <v>1.34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11.6</v>
      </c>
      <c r="D74" s="197">
        <v>0</v>
      </c>
      <c r="E74" s="197">
        <v>0</v>
      </c>
      <c r="F74" s="197">
        <v>6.33</v>
      </c>
      <c r="G74" s="197">
        <v>13.49</v>
      </c>
      <c r="H74" s="197">
        <v>0</v>
      </c>
      <c r="I74" s="197">
        <v>8.07</v>
      </c>
      <c r="J74" s="197">
        <v>16.14</v>
      </c>
      <c r="K74" s="197">
        <v>0.16</v>
      </c>
      <c r="L74" s="197">
        <v>19.2</v>
      </c>
      <c r="M74" s="197">
        <v>0.94</v>
      </c>
      <c r="N74" s="197">
        <v>0.57999999999999996</v>
      </c>
      <c r="O74" s="197">
        <v>0</v>
      </c>
      <c r="P74" s="197">
        <v>1.06</v>
      </c>
      <c r="Q74" s="197">
        <v>0.1</v>
      </c>
      <c r="R74" s="197">
        <v>0.43</v>
      </c>
      <c r="S74" s="197">
        <v>0.27</v>
      </c>
      <c r="T74" s="197">
        <v>0</v>
      </c>
      <c r="U74" s="197">
        <v>2.13</v>
      </c>
      <c r="V74" s="197">
        <v>0.21</v>
      </c>
      <c r="W74" s="197">
        <v>0.46</v>
      </c>
      <c r="X74" s="197">
        <v>1</v>
      </c>
      <c r="Y74" s="197">
        <v>0</v>
      </c>
      <c r="Z74" s="197">
        <v>2.35</v>
      </c>
      <c r="AA74" s="197">
        <v>0.78</v>
      </c>
      <c r="AB74" s="197">
        <v>0</v>
      </c>
      <c r="AC74" s="197">
        <v>2.27</v>
      </c>
      <c r="AD74" s="197">
        <v>8.9</v>
      </c>
      <c r="AE74" s="197">
        <v>0</v>
      </c>
      <c r="AF74" s="197">
        <v>0</v>
      </c>
      <c r="AG74" s="197">
        <v>51.09</v>
      </c>
      <c r="AH74" s="197">
        <v>0</v>
      </c>
      <c r="AI74" s="197">
        <v>12.53</v>
      </c>
      <c r="AJ74" s="197">
        <v>0</v>
      </c>
      <c r="AK74" s="197">
        <v>2.1800000000000002</v>
      </c>
      <c r="AL74" s="197">
        <v>0</v>
      </c>
      <c r="AM74" s="197">
        <v>0</v>
      </c>
      <c r="AN74" s="197">
        <v>0</v>
      </c>
      <c r="AO74" s="197">
        <v>182.17</v>
      </c>
      <c r="AP74" s="197">
        <v>0</v>
      </c>
      <c r="AQ74" s="197">
        <v>0</v>
      </c>
      <c r="AR74" s="197">
        <v>0</v>
      </c>
      <c r="AS74" s="197">
        <v>0</v>
      </c>
      <c r="AT74" s="197">
        <v>1.34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11.6</v>
      </c>
      <c r="D75" s="197">
        <v>0</v>
      </c>
      <c r="E75" s="197">
        <v>0</v>
      </c>
      <c r="F75" s="197">
        <v>6.33</v>
      </c>
      <c r="G75" s="197">
        <v>13.49</v>
      </c>
      <c r="H75" s="197">
        <v>0</v>
      </c>
      <c r="I75" s="197">
        <v>8.07</v>
      </c>
      <c r="J75" s="197">
        <v>16.14</v>
      </c>
      <c r="K75" s="197">
        <v>0.16</v>
      </c>
      <c r="L75" s="197">
        <v>19.2</v>
      </c>
      <c r="M75" s="197">
        <v>0.94</v>
      </c>
      <c r="N75" s="197">
        <v>0.57999999999999996</v>
      </c>
      <c r="O75" s="197">
        <v>0</v>
      </c>
      <c r="P75" s="197">
        <v>1.06</v>
      </c>
      <c r="Q75" s="197">
        <v>0.1</v>
      </c>
      <c r="R75" s="197">
        <v>0.43</v>
      </c>
      <c r="S75" s="197">
        <v>0.27</v>
      </c>
      <c r="T75" s="197">
        <v>0</v>
      </c>
      <c r="U75" s="197">
        <v>2.13</v>
      </c>
      <c r="V75" s="197">
        <v>0.21</v>
      </c>
      <c r="W75" s="197">
        <v>0.46</v>
      </c>
      <c r="X75" s="197">
        <v>1</v>
      </c>
      <c r="Y75" s="197">
        <v>0</v>
      </c>
      <c r="Z75" s="197">
        <v>2.35</v>
      </c>
      <c r="AA75" s="197">
        <v>0.78</v>
      </c>
      <c r="AB75" s="197">
        <v>0</v>
      </c>
      <c r="AC75" s="197">
        <v>2.27</v>
      </c>
      <c r="AD75" s="197">
        <v>8.9</v>
      </c>
      <c r="AE75" s="197">
        <v>0</v>
      </c>
      <c r="AF75" s="197">
        <v>0</v>
      </c>
      <c r="AG75" s="197">
        <v>51.09</v>
      </c>
      <c r="AH75" s="197">
        <v>0</v>
      </c>
      <c r="AI75" s="197">
        <v>12.53</v>
      </c>
      <c r="AJ75" s="197">
        <v>0</v>
      </c>
      <c r="AK75" s="197">
        <v>1.0900000000000001</v>
      </c>
      <c r="AL75" s="197">
        <v>0</v>
      </c>
      <c r="AM75" s="197">
        <v>0</v>
      </c>
      <c r="AN75" s="197">
        <v>0</v>
      </c>
      <c r="AO75" s="197">
        <v>182.17</v>
      </c>
      <c r="AP75" s="197">
        <v>0</v>
      </c>
      <c r="AQ75" s="197">
        <v>0</v>
      </c>
      <c r="AR75" s="197">
        <v>0</v>
      </c>
      <c r="AS75" s="197">
        <v>0</v>
      </c>
      <c r="AT75" s="197">
        <v>1.34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11.92</v>
      </c>
      <c r="D76" s="197">
        <v>0</v>
      </c>
      <c r="E76" s="197">
        <v>0</v>
      </c>
      <c r="F76" s="197">
        <v>6.33</v>
      </c>
      <c r="G76" s="197">
        <v>13.49</v>
      </c>
      <c r="H76" s="197">
        <v>0</v>
      </c>
      <c r="I76" s="197">
        <v>8.07</v>
      </c>
      <c r="J76" s="197">
        <v>16.14</v>
      </c>
      <c r="K76" s="197">
        <v>0.16</v>
      </c>
      <c r="L76" s="197">
        <v>19.2</v>
      </c>
      <c r="M76" s="197">
        <v>0.94</v>
      </c>
      <c r="N76" s="197">
        <v>0.57999999999999996</v>
      </c>
      <c r="O76" s="197">
        <v>0</v>
      </c>
      <c r="P76" s="197">
        <v>1.06</v>
      </c>
      <c r="Q76" s="197">
        <v>0.1</v>
      </c>
      <c r="R76" s="197">
        <v>0.43</v>
      </c>
      <c r="S76" s="197">
        <v>0.27</v>
      </c>
      <c r="T76" s="197">
        <v>0</v>
      </c>
      <c r="U76" s="197">
        <v>2.13</v>
      </c>
      <c r="V76" s="197">
        <v>0.21</v>
      </c>
      <c r="W76" s="197">
        <v>0.46</v>
      </c>
      <c r="X76" s="197">
        <v>1</v>
      </c>
      <c r="Y76" s="197">
        <v>0</v>
      </c>
      <c r="Z76" s="197">
        <v>2.35</v>
      </c>
      <c r="AA76" s="197">
        <v>0.78</v>
      </c>
      <c r="AB76" s="197">
        <v>0</v>
      </c>
      <c r="AC76" s="197">
        <v>2.27</v>
      </c>
      <c r="AD76" s="197">
        <v>8.9</v>
      </c>
      <c r="AE76" s="197">
        <v>0</v>
      </c>
      <c r="AF76" s="197">
        <v>0</v>
      </c>
      <c r="AG76" s="197">
        <v>51.09</v>
      </c>
      <c r="AH76" s="197">
        <v>0</v>
      </c>
      <c r="AI76" s="197">
        <v>12.53</v>
      </c>
      <c r="AJ76" s="197">
        <v>0</v>
      </c>
      <c r="AK76" s="197">
        <v>1.0900000000000001</v>
      </c>
      <c r="AL76" s="197">
        <v>0</v>
      </c>
      <c r="AM76" s="197">
        <v>0</v>
      </c>
      <c r="AN76" s="197">
        <v>0</v>
      </c>
      <c r="AO76" s="197">
        <v>182.17</v>
      </c>
      <c r="AP76" s="197">
        <v>0</v>
      </c>
      <c r="AQ76" s="197">
        <v>0</v>
      </c>
      <c r="AR76" s="197">
        <v>0</v>
      </c>
      <c r="AS76" s="197">
        <v>0</v>
      </c>
      <c r="AT76" s="197">
        <v>1.34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11.92</v>
      </c>
      <c r="D77" s="197">
        <v>0</v>
      </c>
      <c r="E77" s="197">
        <v>0</v>
      </c>
      <c r="F77" s="197">
        <v>6.33</v>
      </c>
      <c r="G77" s="197">
        <v>13.49</v>
      </c>
      <c r="H77" s="197">
        <v>0</v>
      </c>
      <c r="I77" s="197">
        <v>8.07</v>
      </c>
      <c r="J77" s="197">
        <v>16.14</v>
      </c>
      <c r="K77" s="197">
        <v>0.16</v>
      </c>
      <c r="L77" s="197">
        <v>19.2</v>
      </c>
      <c r="M77" s="197">
        <v>0.94</v>
      </c>
      <c r="N77" s="197">
        <v>0.57999999999999996</v>
      </c>
      <c r="O77" s="197">
        <v>0</v>
      </c>
      <c r="P77" s="197">
        <v>1.06</v>
      </c>
      <c r="Q77" s="197">
        <v>0.1</v>
      </c>
      <c r="R77" s="197">
        <v>0.43</v>
      </c>
      <c r="S77" s="197">
        <v>0.27</v>
      </c>
      <c r="T77" s="197">
        <v>0</v>
      </c>
      <c r="U77" s="197">
        <v>2.13</v>
      </c>
      <c r="V77" s="197">
        <v>0.21</v>
      </c>
      <c r="W77" s="197">
        <v>0.46</v>
      </c>
      <c r="X77" s="197">
        <v>1</v>
      </c>
      <c r="Y77" s="197">
        <v>0</v>
      </c>
      <c r="Z77" s="197">
        <v>2.35</v>
      </c>
      <c r="AA77" s="197">
        <v>0.78</v>
      </c>
      <c r="AB77" s="197">
        <v>0</v>
      </c>
      <c r="AC77" s="197">
        <v>2.27</v>
      </c>
      <c r="AD77" s="197">
        <v>8.9</v>
      </c>
      <c r="AE77" s="197">
        <v>0</v>
      </c>
      <c r="AF77" s="197">
        <v>0</v>
      </c>
      <c r="AG77" s="197">
        <v>51.09</v>
      </c>
      <c r="AH77" s="197">
        <v>0</v>
      </c>
      <c r="AI77" s="197">
        <v>12.53</v>
      </c>
      <c r="AJ77" s="197">
        <v>0</v>
      </c>
      <c r="AK77" s="197">
        <v>1.0900000000000001</v>
      </c>
      <c r="AL77" s="197">
        <v>0</v>
      </c>
      <c r="AM77" s="197">
        <v>0</v>
      </c>
      <c r="AN77" s="197">
        <v>0</v>
      </c>
      <c r="AO77" s="197">
        <v>182.17</v>
      </c>
      <c r="AP77" s="197">
        <v>0</v>
      </c>
      <c r="AQ77" s="197">
        <v>0</v>
      </c>
      <c r="AR77" s="197">
        <v>0</v>
      </c>
      <c r="AS77" s="197">
        <v>0</v>
      </c>
      <c r="AT77" s="197">
        <v>1.34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11.92</v>
      </c>
      <c r="D78" s="197">
        <v>0</v>
      </c>
      <c r="E78" s="197">
        <v>0</v>
      </c>
      <c r="F78" s="197">
        <v>6.5</v>
      </c>
      <c r="G78" s="197">
        <v>13.66</v>
      </c>
      <c r="H78" s="197">
        <v>0</v>
      </c>
      <c r="I78" s="197">
        <v>8.07</v>
      </c>
      <c r="J78" s="197">
        <v>16.14</v>
      </c>
      <c r="K78" s="197">
        <v>0.16</v>
      </c>
      <c r="L78" s="197">
        <v>19.2</v>
      </c>
      <c r="M78" s="197">
        <v>0.94</v>
      </c>
      <c r="N78" s="197">
        <v>0.57999999999999996</v>
      </c>
      <c r="O78" s="197">
        <v>0</v>
      </c>
      <c r="P78" s="197">
        <v>1.06</v>
      </c>
      <c r="Q78" s="197">
        <v>0.1</v>
      </c>
      <c r="R78" s="197">
        <v>0.43</v>
      </c>
      <c r="S78" s="197">
        <v>0.27</v>
      </c>
      <c r="T78" s="197">
        <v>0</v>
      </c>
      <c r="U78" s="197">
        <v>2.13</v>
      </c>
      <c r="V78" s="197">
        <v>0.21</v>
      </c>
      <c r="W78" s="197">
        <v>0.46</v>
      </c>
      <c r="X78" s="197">
        <v>1</v>
      </c>
      <c r="Y78" s="197">
        <v>0</v>
      </c>
      <c r="Z78" s="197">
        <v>2.35</v>
      </c>
      <c r="AA78" s="197">
        <v>0.78</v>
      </c>
      <c r="AB78" s="197">
        <v>0</v>
      </c>
      <c r="AC78" s="197">
        <v>2.27</v>
      </c>
      <c r="AD78" s="197">
        <v>8.9</v>
      </c>
      <c r="AE78" s="197">
        <v>0</v>
      </c>
      <c r="AF78" s="197">
        <v>0</v>
      </c>
      <c r="AG78" s="197">
        <v>51.09</v>
      </c>
      <c r="AH78" s="197">
        <v>0</v>
      </c>
      <c r="AI78" s="197">
        <v>12.53</v>
      </c>
      <c r="AJ78" s="197">
        <v>0</v>
      </c>
      <c r="AK78" s="197">
        <v>1.0900000000000001</v>
      </c>
      <c r="AL78" s="197">
        <v>0</v>
      </c>
      <c r="AM78" s="197">
        <v>0</v>
      </c>
      <c r="AN78" s="197">
        <v>0</v>
      </c>
      <c r="AO78" s="197">
        <v>182.17</v>
      </c>
      <c r="AP78" s="197">
        <v>0</v>
      </c>
      <c r="AQ78" s="197">
        <v>0</v>
      </c>
      <c r="AR78" s="197">
        <v>0</v>
      </c>
      <c r="AS78" s="197">
        <v>0</v>
      </c>
      <c r="AT78" s="197">
        <v>1.34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11.92</v>
      </c>
      <c r="D79" s="197">
        <v>0</v>
      </c>
      <c r="E79" s="197">
        <v>0</v>
      </c>
      <c r="F79" s="197">
        <v>6.5</v>
      </c>
      <c r="G79" s="197">
        <v>13.66</v>
      </c>
      <c r="H79" s="197">
        <v>0</v>
      </c>
      <c r="I79" s="197">
        <v>8.07</v>
      </c>
      <c r="J79" s="197">
        <v>16.48</v>
      </c>
      <c r="K79" s="197">
        <v>0.16</v>
      </c>
      <c r="L79" s="197">
        <v>19.2</v>
      </c>
      <c r="M79" s="197">
        <v>0.94</v>
      </c>
      <c r="N79" s="197">
        <v>0.57999999999999996</v>
      </c>
      <c r="O79" s="197">
        <v>0</v>
      </c>
      <c r="P79" s="197">
        <v>1.06</v>
      </c>
      <c r="Q79" s="197">
        <v>0.1</v>
      </c>
      <c r="R79" s="197">
        <v>0.43</v>
      </c>
      <c r="S79" s="197">
        <v>0.27</v>
      </c>
      <c r="T79" s="197">
        <v>0</v>
      </c>
      <c r="U79" s="197">
        <v>2.13</v>
      </c>
      <c r="V79" s="197">
        <v>0.21</v>
      </c>
      <c r="W79" s="197">
        <v>0.46</v>
      </c>
      <c r="X79" s="197">
        <v>1</v>
      </c>
      <c r="Y79" s="197">
        <v>0</v>
      </c>
      <c r="Z79" s="197">
        <v>2.35</v>
      </c>
      <c r="AA79" s="197">
        <v>0.78</v>
      </c>
      <c r="AB79" s="197">
        <v>0</v>
      </c>
      <c r="AC79" s="197">
        <v>2.27</v>
      </c>
      <c r="AD79" s="197">
        <v>8.9</v>
      </c>
      <c r="AE79" s="197">
        <v>0</v>
      </c>
      <c r="AF79" s="197">
        <v>0</v>
      </c>
      <c r="AG79" s="197">
        <v>51.09</v>
      </c>
      <c r="AH79" s="197">
        <v>0</v>
      </c>
      <c r="AI79" s="197">
        <v>12.53</v>
      </c>
      <c r="AJ79" s="197">
        <v>0</v>
      </c>
      <c r="AK79" s="197">
        <v>1.0900000000000001</v>
      </c>
      <c r="AL79" s="197">
        <v>0</v>
      </c>
      <c r="AM79" s="197">
        <v>0</v>
      </c>
      <c r="AN79" s="197">
        <v>0</v>
      </c>
      <c r="AO79" s="197">
        <v>182.17</v>
      </c>
      <c r="AP79" s="197">
        <v>0</v>
      </c>
      <c r="AQ79" s="197">
        <v>0</v>
      </c>
      <c r="AR79" s="197">
        <v>0</v>
      </c>
      <c r="AS79" s="197">
        <v>0</v>
      </c>
      <c r="AT79" s="197">
        <v>1.01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11.92</v>
      </c>
      <c r="D80" s="197">
        <v>0</v>
      </c>
      <c r="E80" s="197">
        <v>0</v>
      </c>
      <c r="F80" s="197">
        <v>6.5</v>
      </c>
      <c r="G80" s="197">
        <v>13.66</v>
      </c>
      <c r="H80" s="197">
        <v>0</v>
      </c>
      <c r="I80" s="197">
        <v>8.07</v>
      </c>
      <c r="J80" s="197">
        <v>16.48</v>
      </c>
      <c r="K80" s="197">
        <v>0.16</v>
      </c>
      <c r="L80" s="197">
        <v>19.2</v>
      </c>
      <c r="M80" s="197">
        <v>0.94</v>
      </c>
      <c r="N80" s="197">
        <v>0.57999999999999996</v>
      </c>
      <c r="O80" s="197">
        <v>0</v>
      </c>
      <c r="P80" s="197">
        <v>1.06</v>
      </c>
      <c r="Q80" s="197">
        <v>0.1</v>
      </c>
      <c r="R80" s="197">
        <v>0.43</v>
      </c>
      <c r="S80" s="197">
        <v>0.27</v>
      </c>
      <c r="T80" s="197">
        <v>0</v>
      </c>
      <c r="U80" s="197">
        <v>2.13</v>
      </c>
      <c r="V80" s="197">
        <v>0.21</v>
      </c>
      <c r="W80" s="197">
        <v>0.46</v>
      </c>
      <c r="X80" s="197">
        <v>1</v>
      </c>
      <c r="Y80" s="197">
        <v>0</v>
      </c>
      <c r="Z80" s="197">
        <v>2.35</v>
      </c>
      <c r="AA80" s="197">
        <v>0.78</v>
      </c>
      <c r="AB80" s="197">
        <v>0</v>
      </c>
      <c r="AC80" s="197">
        <v>1.58</v>
      </c>
      <c r="AD80" s="197">
        <v>8.9</v>
      </c>
      <c r="AE80" s="197">
        <v>0</v>
      </c>
      <c r="AF80" s="197">
        <v>0</v>
      </c>
      <c r="AG80" s="197">
        <v>51.09</v>
      </c>
      <c r="AH80" s="197">
        <v>0</v>
      </c>
      <c r="AI80" s="197">
        <v>12.53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 s="197">
        <v>182.17</v>
      </c>
      <c r="AP80" s="197">
        <v>0</v>
      </c>
      <c r="AQ80" s="197">
        <v>0</v>
      </c>
      <c r="AR80" s="197">
        <v>0</v>
      </c>
      <c r="AS80" s="197">
        <v>0</v>
      </c>
      <c r="AT80" s="197">
        <v>1.01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11.92</v>
      </c>
      <c r="D81" s="197">
        <v>0</v>
      </c>
      <c r="E81" s="197">
        <v>0</v>
      </c>
      <c r="F81" s="197">
        <v>6.5</v>
      </c>
      <c r="G81" s="197">
        <v>13.66</v>
      </c>
      <c r="H81" s="197">
        <v>0</v>
      </c>
      <c r="I81" s="197">
        <v>8.07</v>
      </c>
      <c r="J81" s="197">
        <v>16.48</v>
      </c>
      <c r="K81" s="197">
        <v>0.16</v>
      </c>
      <c r="L81" s="197">
        <v>19.2</v>
      </c>
      <c r="M81" s="197">
        <v>0.94</v>
      </c>
      <c r="N81" s="197">
        <v>0.57999999999999996</v>
      </c>
      <c r="O81" s="197">
        <v>0</v>
      </c>
      <c r="P81" s="197">
        <v>1.06</v>
      </c>
      <c r="Q81" s="197">
        <v>-0.17</v>
      </c>
      <c r="R81" s="197">
        <v>0.43</v>
      </c>
      <c r="S81" s="197">
        <v>8.1</v>
      </c>
      <c r="T81" s="197">
        <v>0</v>
      </c>
      <c r="U81" s="197">
        <v>2.13</v>
      </c>
      <c r="V81" s="197">
        <v>0.21</v>
      </c>
      <c r="W81" s="197">
        <v>0.46</v>
      </c>
      <c r="X81" s="197">
        <v>1</v>
      </c>
      <c r="Y81" s="197">
        <v>0</v>
      </c>
      <c r="Z81" s="197">
        <v>2.35</v>
      </c>
      <c r="AA81" s="197">
        <v>0.78</v>
      </c>
      <c r="AB81" s="197">
        <v>0</v>
      </c>
      <c r="AC81" s="197">
        <v>1.58</v>
      </c>
      <c r="AD81" s="197">
        <v>8.9</v>
      </c>
      <c r="AE81" s="197">
        <v>0</v>
      </c>
      <c r="AF81" s="197">
        <v>0</v>
      </c>
      <c r="AG81" s="197">
        <v>51.09</v>
      </c>
      <c r="AH81" s="197">
        <v>0</v>
      </c>
      <c r="AI81" s="197">
        <v>12.53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 s="197">
        <v>182.17</v>
      </c>
      <c r="AP81" s="197">
        <v>0</v>
      </c>
      <c r="AQ81" s="197">
        <v>0</v>
      </c>
      <c r="AR81" s="197">
        <v>0</v>
      </c>
      <c r="AS81" s="197">
        <v>0</v>
      </c>
      <c r="AT81" s="197">
        <v>1.01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11.92</v>
      </c>
      <c r="D82" s="197">
        <v>0</v>
      </c>
      <c r="E82" s="197">
        <v>0</v>
      </c>
      <c r="F82" s="197">
        <v>6.5</v>
      </c>
      <c r="G82" s="197">
        <v>13.66</v>
      </c>
      <c r="H82" s="197">
        <v>0</v>
      </c>
      <c r="I82" s="197">
        <v>8.07</v>
      </c>
      <c r="J82" s="197">
        <v>16.48</v>
      </c>
      <c r="K82" s="197">
        <v>0.16</v>
      </c>
      <c r="L82" s="197">
        <v>81.56</v>
      </c>
      <c r="M82" s="197">
        <v>0.94</v>
      </c>
      <c r="N82" s="197">
        <v>0.57999999999999996</v>
      </c>
      <c r="O82" s="197">
        <v>0</v>
      </c>
      <c r="P82" s="197">
        <v>1.06</v>
      </c>
      <c r="Q82" s="197">
        <v>2.75</v>
      </c>
      <c r="R82" s="197">
        <v>0.43</v>
      </c>
      <c r="S82" s="197">
        <v>8.1</v>
      </c>
      <c r="T82" s="197">
        <v>0</v>
      </c>
      <c r="U82" s="197">
        <v>2.13</v>
      </c>
      <c r="V82" s="197">
        <v>0.21</v>
      </c>
      <c r="W82" s="197">
        <v>0.46</v>
      </c>
      <c r="X82" s="197">
        <v>1</v>
      </c>
      <c r="Y82" s="197">
        <v>0</v>
      </c>
      <c r="Z82" s="197">
        <v>2.35</v>
      </c>
      <c r="AA82" s="197">
        <v>0.78</v>
      </c>
      <c r="AB82" s="197">
        <v>0</v>
      </c>
      <c r="AC82" s="197">
        <v>1.58</v>
      </c>
      <c r="AD82" s="197">
        <v>8.9</v>
      </c>
      <c r="AE82" s="197">
        <v>0</v>
      </c>
      <c r="AF82" s="197">
        <v>0</v>
      </c>
      <c r="AG82" s="197">
        <v>51.09</v>
      </c>
      <c r="AH82" s="197">
        <v>0</v>
      </c>
      <c r="AI82" s="197">
        <v>12.53</v>
      </c>
      <c r="AJ82" s="197">
        <v>0</v>
      </c>
      <c r="AK82" s="197">
        <v>19.61</v>
      </c>
      <c r="AL82" s="197">
        <v>0</v>
      </c>
      <c r="AM82" s="197">
        <v>0</v>
      </c>
      <c r="AN82" s="197">
        <v>0</v>
      </c>
      <c r="AO82" s="197">
        <v>182.17</v>
      </c>
      <c r="AP82" s="197">
        <v>0</v>
      </c>
      <c r="AQ82" s="197">
        <v>0</v>
      </c>
      <c r="AR82" s="197">
        <v>0</v>
      </c>
      <c r="AS82" s="197">
        <v>0</v>
      </c>
      <c r="AT82" s="197">
        <v>1.01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12.08</v>
      </c>
      <c r="D83" s="197">
        <v>0</v>
      </c>
      <c r="E83" s="197">
        <v>0</v>
      </c>
      <c r="F83" s="197">
        <v>6.5</v>
      </c>
      <c r="G83" s="197">
        <v>13.66</v>
      </c>
      <c r="H83" s="197">
        <v>0</v>
      </c>
      <c r="I83" s="197">
        <v>8.41</v>
      </c>
      <c r="J83" s="197">
        <v>16.48</v>
      </c>
      <c r="K83" s="197">
        <v>0.16</v>
      </c>
      <c r="L83" s="197">
        <v>147.30000000000001</v>
      </c>
      <c r="M83" s="197">
        <v>0.94</v>
      </c>
      <c r="N83" s="197">
        <v>0.57999999999999996</v>
      </c>
      <c r="O83" s="197">
        <v>0</v>
      </c>
      <c r="P83" s="197">
        <v>1.06</v>
      </c>
      <c r="Q83" s="197">
        <v>3.06</v>
      </c>
      <c r="R83" s="197">
        <v>0.43</v>
      </c>
      <c r="S83" s="197">
        <v>8.1</v>
      </c>
      <c r="T83" s="197">
        <v>0</v>
      </c>
      <c r="U83" s="197">
        <v>2.13</v>
      </c>
      <c r="V83" s="197">
        <v>0.21</v>
      </c>
      <c r="W83" s="197">
        <v>0.46</v>
      </c>
      <c r="X83" s="197">
        <v>1</v>
      </c>
      <c r="Y83" s="197">
        <v>0</v>
      </c>
      <c r="Z83" s="197">
        <v>2.35</v>
      </c>
      <c r="AA83" s="197">
        <v>0.78</v>
      </c>
      <c r="AB83" s="197">
        <v>0</v>
      </c>
      <c r="AC83" s="197">
        <v>1.58</v>
      </c>
      <c r="AD83" s="197">
        <v>8.9</v>
      </c>
      <c r="AE83" s="197">
        <v>0</v>
      </c>
      <c r="AF83" s="197">
        <v>0</v>
      </c>
      <c r="AG83" s="197">
        <v>51.09</v>
      </c>
      <c r="AH83" s="197">
        <v>0</v>
      </c>
      <c r="AI83" s="197">
        <v>12.53</v>
      </c>
      <c r="AJ83" s="197">
        <v>0</v>
      </c>
      <c r="AK83" s="197">
        <v>12.63</v>
      </c>
      <c r="AL83" s="197">
        <v>0</v>
      </c>
      <c r="AM83" s="197">
        <v>0</v>
      </c>
      <c r="AN83" s="197">
        <v>0</v>
      </c>
      <c r="AO83" s="197">
        <v>182.17</v>
      </c>
      <c r="AP83" s="197">
        <v>0</v>
      </c>
      <c r="AQ83" s="197">
        <v>0</v>
      </c>
      <c r="AR83" s="197">
        <v>0</v>
      </c>
      <c r="AS83" s="197">
        <v>0</v>
      </c>
      <c r="AT83" s="197">
        <v>1.34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12.08</v>
      </c>
      <c r="D84" s="197">
        <v>0</v>
      </c>
      <c r="E84" s="197">
        <v>0</v>
      </c>
      <c r="F84" s="197">
        <v>6.66</v>
      </c>
      <c r="G84" s="197">
        <v>13.66</v>
      </c>
      <c r="H84" s="197">
        <v>0</v>
      </c>
      <c r="I84" s="197">
        <v>8.41</v>
      </c>
      <c r="J84" s="197">
        <v>16.48</v>
      </c>
      <c r="K84" s="197">
        <v>0.16</v>
      </c>
      <c r="L84" s="197">
        <v>186.94</v>
      </c>
      <c r="M84" s="197">
        <v>0.94</v>
      </c>
      <c r="N84" s="197">
        <v>0.57999999999999996</v>
      </c>
      <c r="O84" s="197">
        <v>0</v>
      </c>
      <c r="P84" s="197">
        <v>1.06</v>
      </c>
      <c r="Q84" s="197">
        <v>3.06</v>
      </c>
      <c r="R84" s="197">
        <v>0.43</v>
      </c>
      <c r="S84" s="197">
        <v>8.1</v>
      </c>
      <c r="T84" s="197">
        <v>0</v>
      </c>
      <c r="U84" s="197">
        <v>2.13</v>
      </c>
      <c r="V84" s="197">
        <v>0.21</v>
      </c>
      <c r="W84" s="197">
        <v>0.46</v>
      </c>
      <c r="X84" s="197">
        <v>1</v>
      </c>
      <c r="Y84" s="197">
        <v>0</v>
      </c>
      <c r="Z84" s="197">
        <v>2.35</v>
      </c>
      <c r="AA84" s="197">
        <v>0.78</v>
      </c>
      <c r="AB84" s="197">
        <v>0</v>
      </c>
      <c r="AC84" s="197">
        <v>1.58</v>
      </c>
      <c r="AD84" s="197">
        <v>8.9</v>
      </c>
      <c r="AE84" s="197">
        <v>0</v>
      </c>
      <c r="AF84" s="197">
        <v>0</v>
      </c>
      <c r="AG84" s="197">
        <v>51.09</v>
      </c>
      <c r="AH84" s="197">
        <v>0</v>
      </c>
      <c r="AI84" s="197">
        <v>12.53</v>
      </c>
      <c r="AJ84" s="197">
        <v>0</v>
      </c>
      <c r="AK84" s="197">
        <v>12.63</v>
      </c>
      <c r="AL84" s="197">
        <v>0</v>
      </c>
      <c r="AM84" s="197">
        <v>0</v>
      </c>
      <c r="AN84" s="197">
        <v>0</v>
      </c>
      <c r="AO84" s="197">
        <v>182.17</v>
      </c>
      <c r="AP84" s="197">
        <v>0</v>
      </c>
      <c r="AQ84" s="197">
        <v>0</v>
      </c>
      <c r="AR84" s="197">
        <v>0</v>
      </c>
      <c r="AS84" s="197">
        <v>0</v>
      </c>
      <c r="AT84" s="197">
        <v>1.34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12.08</v>
      </c>
      <c r="D85" s="197">
        <v>0</v>
      </c>
      <c r="E85" s="197">
        <v>0</v>
      </c>
      <c r="F85" s="197">
        <v>6.66</v>
      </c>
      <c r="G85" s="197">
        <v>13.66</v>
      </c>
      <c r="H85" s="197">
        <v>0</v>
      </c>
      <c r="I85" s="197">
        <v>8.41</v>
      </c>
      <c r="J85" s="197">
        <v>16.48</v>
      </c>
      <c r="K85" s="197">
        <v>0.16</v>
      </c>
      <c r="L85" s="197">
        <v>215.95</v>
      </c>
      <c r="M85" s="197">
        <v>0.94</v>
      </c>
      <c r="N85" s="197">
        <v>0.57999999999999996</v>
      </c>
      <c r="O85" s="197">
        <v>0</v>
      </c>
      <c r="P85" s="197">
        <v>1.06</v>
      </c>
      <c r="Q85" s="197">
        <v>3.06</v>
      </c>
      <c r="R85" s="197">
        <v>0.43</v>
      </c>
      <c r="S85" s="197">
        <v>8.1</v>
      </c>
      <c r="T85" s="197">
        <v>0</v>
      </c>
      <c r="U85" s="197">
        <v>2.13</v>
      </c>
      <c r="V85" s="197">
        <v>0.21</v>
      </c>
      <c r="W85" s="197">
        <v>0.46</v>
      </c>
      <c r="X85" s="197">
        <v>1</v>
      </c>
      <c r="Y85" s="197">
        <v>0</v>
      </c>
      <c r="Z85" s="197">
        <v>5.78</v>
      </c>
      <c r="AA85" s="197">
        <v>0.78</v>
      </c>
      <c r="AB85" s="197">
        <v>0</v>
      </c>
      <c r="AC85" s="197">
        <v>1.58</v>
      </c>
      <c r="AD85" s="197">
        <v>8.9</v>
      </c>
      <c r="AE85" s="197">
        <v>0</v>
      </c>
      <c r="AF85" s="197">
        <v>0</v>
      </c>
      <c r="AG85" s="197">
        <v>51.09</v>
      </c>
      <c r="AH85" s="197">
        <v>0</v>
      </c>
      <c r="AI85" s="197">
        <v>12.53</v>
      </c>
      <c r="AJ85" s="197">
        <v>0</v>
      </c>
      <c r="AK85" s="197">
        <v>12.63</v>
      </c>
      <c r="AL85" s="197">
        <v>0</v>
      </c>
      <c r="AM85" s="197">
        <v>0</v>
      </c>
      <c r="AN85" s="197">
        <v>0</v>
      </c>
      <c r="AO85" s="197">
        <v>182.17</v>
      </c>
      <c r="AP85" s="197">
        <v>0</v>
      </c>
      <c r="AQ85" s="197">
        <v>0</v>
      </c>
      <c r="AR85" s="197">
        <v>0</v>
      </c>
      <c r="AS85" s="197">
        <v>0</v>
      </c>
      <c r="AT85" s="197">
        <v>1.34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12.08</v>
      </c>
      <c r="D86" s="197">
        <v>0</v>
      </c>
      <c r="E86" s="197">
        <v>0</v>
      </c>
      <c r="F86" s="197">
        <v>6.66</v>
      </c>
      <c r="G86" s="197">
        <v>13.66</v>
      </c>
      <c r="H86" s="197">
        <v>0</v>
      </c>
      <c r="I86" s="197">
        <v>8.41</v>
      </c>
      <c r="J86" s="197">
        <v>16.48</v>
      </c>
      <c r="K86" s="197">
        <v>0.16</v>
      </c>
      <c r="L86" s="197">
        <v>271.05</v>
      </c>
      <c r="M86" s="197">
        <v>0.94</v>
      </c>
      <c r="N86" s="197">
        <v>0.57999999999999996</v>
      </c>
      <c r="O86" s="197">
        <v>0</v>
      </c>
      <c r="P86" s="197">
        <v>1.06</v>
      </c>
      <c r="Q86" s="197">
        <v>3.06</v>
      </c>
      <c r="R86" s="197">
        <v>0.43</v>
      </c>
      <c r="S86" s="197">
        <v>8.1</v>
      </c>
      <c r="T86" s="197">
        <v>0</v>
      </c>
      <c r="U86" s="197">
        <v>2.13</v>
      </c>
      <c r="V86" s="197">
        <v>0.21</v>
      </c>
      <c r="W86" s="197">
        <v>0.46</v>
      </c>
      <c r="X86" s="197">
        <v>1</v>
      </c>
      <c r="Y86" s="197">
        <v>0</v>
      </c>
      <c r="Z86" s="197">
        <v>5.78</v>
      </c>
      <c r="AA86" s="197">
        <v>0.78</v>
      </c>
      <c r="AB86" s="197">
        <v>0</v>
      </c>
      <c r="AC86" s="197">
        <v>1.58</v>
      </c>
      <c r="AD86" s="197">
        <v>8.9</v>
      </c>
      <c r="AE86" s="197">
        <v>0</v>
      </c>
      <c r="AF86" s="197">
        <v>0</v>
      </c>
      <c r="AG86" s="197">
        <v>51.09</v>
      </c>
      <c r="AH86" s="197">
        <v>0</v>
      </c>
      <c r="AI86" s="197">
        <v>12.53</v>
      </c>
      <c r="AJ86" s="197">
        <v>0</v>
      </c>
      <c r="AK86" s="197">
        <v>12.63</v>
      </c>
      <c r="AL86" s="197">
        <v>0</v>
      </c>
      <c r="AM86" s="197">
        <v>0</v>
      </c>
      <c r="AN86" s="197">
        <v>0</v>
      </c>
      <c r="AO86" s="197">
        <v>182.17</v>
      </c>
      <c r="AP86" s="197">
        <v>0</v>
      </c>
      <c r="AQ86" s="197">
        <v>0</v>
      </c>
      <c r="AR86" s="197">
        <v>0</v>
      </c>
      <c r="AS86" s="197">
        <v>0</v>
      </c>
      <c r="AT86" s="197">
        <v>1.34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12.08</v>
      </c>
      <c r="D87" s="197">
        <v>0</v>
      </c>
      <c r="E87" s="197">
        <v>0</v>
      </c>
      <c r="F87" s="197">
        <v>6.66</v>
      </c>
      <c r="G87" s="197">
        <v>13.66</v>
      </c>
      <c r="H87" s="197">
        <v>0</v>
      </c>
      <c r="I87" s="197">
        <v>8.41</v>
      </c>
      <c r="J87" s="197">
        <v>16.48</v>
      </c>
      <c r="K87" s="197">
        <v>0.16</v>
      </c>
      <c r="L87" s="197">
        <v>256.55</v>
      </c>
      <c r="M87" s="197">
        <v>0.94</v>
      </c>
      <c r="N87" s="197">
        <v>0.57999999999999996</v>
      </c>
      <c r="O87" s="197">
        <v>0</v>
      </c>
      <c r="P87" s="197">
        <v>1.06</v>
      </c>
      <c r="Q87" s="197">
        <v>3.06</v>
      </c>
      <c r="R87" s="197">
        <v>0.43</v>
      </c>
      <c r="S87" s="197">
        <v>8.1</v>
      </c>
      <c r="T87" s="197">
        <v>0</v>
      </c>
      <c r="U87" s="197">
        <v>2.13</v>
      </c>
      <c r="V87" s="197">
        <v>0.21</v>
      </c>
      <c r="W87" s="197">
        <v>0.46</v>
      </c>
      <c r="X87" s="197">
        <v>1</v>
      </c>
      <c r="Y87" s="197">
        <v>0</v>
      </c>
      <c r="Z87" s="197">
        <v>5.78</v>
      </c>
      <c r="AA87" s="197">
        <v>0.78</v>
      </c>
      <c r="AB87" s="197">
        <v>0</v>
      </c>
      <c r="AC87" s="197">
        <v>1.58</v>
      </c>
      <c r="AD87" s="197">
        <v>8.9</v>
      </c>
      <c r="AE87" s="197">
        <v>0</v>
      </c>
      <c r="AF87" s="197">
        <v>0</v>
      </c>
      <c r="AG87" s="197">
        <v>51.09</v>
      </c>
      <c r="AH87" s="197">
        <v>0</v>
      </c>
      <c r="AI87" s="197">
        <v>12.53</v>
      </c>
      <c r="AJ87" s="197">
        <v>0</v>
      </c>
      <c r="AK87" s="197">
        <v>10.89</v>
      </c>
      <c r="AL87" s="197">
        <v>0</v>
      </c>
      <c r="AM87" s="197">
        <v>0</v>
      </c>
      <c r="AN87" s="197">
        <v>0</v>
      </c>
      <c r="AO87" s="197">
        <v>182.17</v>
      </c>
      <c r="AP87" s="197">
        <v>0</v>
      </c>
      <c r="AQ87" s="197">
        <v>0</v>
      </c>
      <c r="AR87" s="197">
        <v>0</v>
      </c>
      <c r="AS87" s="197">
        <v>0</v>
      </c>
      <c r="AT87" s="197">
        <v>1.34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12.08</v>
      </c>
      <c r="D88" s="197">
        <v>0</v>
      </c>
      <c r="E88" s="197">
        <v>0</v>
      </c>
      <c r="F88" s="197">
        <v>6.66</v>
      </c>
      <c r="G88" s="197">
        <v>13.66</v>
      </c>
      <c r="H88" s="197">
        <v>0</v>
      </c>
      <c r="I88" s="197">
        <v>8.41</v>
      </c>
      <c r="J88" s="197">
        <v>16.48</v>
      </c>
      <c r="K88" s="197">
        <v>0.16</v>
      </c>
      <c r="L88" s="197">
        <v>271.05</v>
      </c>
      <c r="M88" s="197">
        <v>0.94</v>
      </c>
      <c r="N88" s="197">
        <v>0.57999999999999996</v>
      </c>
      <c r="O88" s="197">
        <v>0</v>
      </c>
      <c r="P88" s="197">
        <v>1.06</v>
      </c>
      <c r="Q88" s="197">
        <v>3.06</v>
      </c>
      <c r="R88" s="197">
        <v>0.43</v>
      </c>
      <c r="S88" s="197">
        <v>8.1</v>
      </c>
      <c r="T88" s="197">
        <v>0</v>
      </c>
      <c r="U88" s="197">
        <v>2.13</v>
      </c>
      <c r="V88" s="197">
        <v>0.21</v>
      </c>
      <c r="W88" s="197">
        <v>0.46</v>
      </c>
      <c r="X88" s="197">
        <v>1</v>
      </c>
      <c r="Y88" s="197">
        <v>0</v>
      </c>
      <c r="Z88" s="197">
        <v>5.78</v>
      </c>
      <c r="AA88" s="197">
        <v>0.78</v>
      </c>
      <c r="AB88" s="197">
        <v>0</v>
      </c>
      <c r="AC88" s="197">
        <v>1.58</v>
      </c>
      <c r="AD88" s="197">
        <v>8.9</v>
      </c>
      <c r="AE88" s="197">
        <v>0</v>
      </c>
      <c r="AF88" s="197">
        <v>0</v>
      </c>
      <c r="AG88" s="197">
        <v>51.09</v>
      </c>
      <c r="AH88" s="197">
        <v>0</v>
      </c>
      <c r="AI88" s="197">
        <v>12.53</v>
      </c>
      <c r="AJ88" s="197">
        <v>0</v>
      </c>
      <c r="AK88" s="197">
        <v>10.89</v>
      </c>
      <c r="AL88" s="197">
        <v>0</v>
      </c>
      <c r="AM88" s="197">
        <v>0</v>
      </c>
      <c r="AN88" s="197">
        <v>0</v>
      </c>
      <c r="AO88" s="197">
        <v>182.17</v>
      </c>
      <c r="AP88" s="197">
        <v>0</v>
      </c>
      <c r="AQ88" s="197">
        <v>0</v>
      </c>
      <c r="AR88" s="197">
        <v>0</v>
      </c>
      <c r="AS88" s="197">
        <v>0</v>
      </c>
      <c r="AT88" s="197">
        <v>1.34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12.08</v>
      </c>
      <c r="D89" s="197">
        <v>0</v>
      </c>
      <c r="E89" s="197">
        <v>0</v>
      </c>
      <c r="F89" s="197">
        <v>6.66</v>
      </c>
      <c r="G89" s="197">
        <v>13.66</v>
      </c>
      <c r="H89" s="197">
        <v>0</v>
      </c>
      <c r="I89" s="197">
        <v>8.41</v>
      </c>
      <c r="J89" s="197">
        <v>16.48</v>
      </c>
      <c r="K89" s="197">
        <v>0.15</v>
      </c>
      <c r="L89" s="197">
        <v>271.05</v>
      </c>
      <c r="M89" s="197">
        <v>0.94</v>
      </c>
      <c r="N89" s="197">
        <v>0.57999999999999996</v>
      </c>
      <c r="O89" s="197">
        <v>0</v>
      </c>
      <c r="P89" s="197">
        <v>1.06</v>
      </c>
      <c r="Q89" s="197">
        <v>3.06</v>
      </c>
      <c r="R89" s="197">
        <v>0</v>
      </c>
      <c r="S89" s="197">
        <v>8.1</v>
      </c>
      <c r="T89" s="197">
        <v>0</v>
      </c>
      <c r="U89" s="197">
        <v>2.13</v>
      </c>
      <c r="V89" s="197">
        <v>0.21</v>
      </c>
      <c r="W89" s="197">
        <v>0.46</v>
      </c>
      <c r="X89" s="197">
        <v>1</v>
      </c>
      <c r="Y89" s="197">
        <v>0</v>
      </c>
      <c r="Z89" s="197">
        <v>5.78</v>
      </c>
      <c r="AA89" s="197">
        <v>0.78</v>
      </c>
      <c r="AB89" s="197">
        <v>0</v>
      </c>
      <c r="AC89" s="197">
        <v>1.58</v>
      </c>
      <c r="AD89" s="197">
        <v>8.9</v>
      </c>
      <c r="AE89" s="197">
        <v>0</v>
      </c>
      <c r="AF89" s="197">
        <v>0</v>
      </c>
      <c r="AG89" s="197">
        <v>51.09</v>
      </c>
      <c r="AH89" s="197">
        <v>0</v>
      </c>
      <c r="AI89" s="197">
        <v>12.53</v>
      </c>
      <c r="AJ89" s="197">
        <v>0</v>
      </c>
      <c r="AK89" s="197">
        <v>10.89</v>
      </c>
      <c r="AL89" s="197">
        <v>0</v>
      </c>
      <c r="AM89" s="197">
        <v>0</v>
      </c>
      <c r="AN89" s="197">
        <v>0</v>
      </c>
      <c r="AO89" s="197">
        <v>182.17</v>
      </c>
      <c r="AP89" s="197">
        <v>0</v>
      </c>
      <c r="AQ89" s="197">
        <v>0</v>
      </c>
      <c r="AR89" s="197">
        <v>0</v>
      </c>
      <c r="AS89" s="197">
        <v>0</v>
      </c>
      <c r="AT89" s="197">
        <v>1.34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12.08</v>
      </c>
      <c r="D90" s="197">
        <v>0</v>
      </c>
      <c r="E90" s="197">
        <v>0</v>
      </c>
      <c r="F90" s="197">
        <v>6.66</v>
      </c>
      <c r="G90" s="197">
        <v>13.66</v>
      </c>
      <c r="H90" s="197">
        <v>0</v>
      </c>
      <c r="I90" s="197">
        <v>8.41</v>
      </c>
      <c r="J90" s="197">
        <v>16.48</v>
      </c>
      <c r="K90" s="197">
        <v>0.16</v>
      </c>
      <c r="L90" s="197">
        <v>271.05</v>
      </c>
      <c r="M90" s="197">
        <v>0.94</v>
      </c>
      <c r="N90" s="197">
        <v>0.57999999999999996</v>
      </c>
      <c r="O90" s="197">
        <v>0</v>
      </c>
      <c r="P90" s="197">
        <v>1.06</v>
      </c>
      <c r="Q90" s="197">
        <v>3.06</v>
      </c>
      <c r="R90" s="197">
        <v>0.43</v>
      </c>
      <c r="S90" s="197">
        <v>8.1</v>
      </c>
      <c r="T90" s="197">
        <v>0</v>
      </c>
      <c r="U90" s="197">
        <v>2.13</v>
      </c>
      <c r="V90" s="197">
        <v>0.21</v>
      </c>
      <c r="W90" s="197">
        <v>0.46</v>
      </c>
      <c r="X90" s="197">
        <v>1</v>
      </c>
      <c r="Y90" s="197">
        <v>0</v>
      </c>
      <c r="Z90" s="197">
        <v>5.78</v>
      </c>
      <c r="AA90" s="197">
        <v>0.78</v>
      </c>
      <c r="AB90" s="197">
        <v>0</v>
      </c>
      <c r="AC90" s="197">
        <v>1.58</v>
      </c>
      <c r="AD90" s="197">
        <v>8.9</v>
      </c>
      <c r="AE90" s="197">
        <v>0</v>
      </c>
      <c r="AF90" s="197">
        <v>0</v>
      </c>
      <c r="AG90" s="197">
        <v>51.09</v>
      </c>
      <c r="AH90" s="197">
        <v>0</v>
      </c>
      <c r="AI90" s="197">
        <v>12.53</v>
      </c>
      <c r="AJ90" s="197">
        <v>0</v>
      </c>
      <c r="AK90" s="197">
        <v>10.89</v>
      </c>
      <c r="AL90" s="197">
        <v>0</v>
      </c>
      <c r="AM90" s="197">
        <v>0</v>
      </c>
      <c r="AN90" s="197">
        <v>0</v>
      </c>
      <c r="AO90" s="197">
        <v>182.17</v>
      </c>
      <c r="AP90" s="197">
        <v>0</v>
      </c>
      <c r="AQ90" s="197">
        <v>0</v>
      </c>
      <c r="AR90" s="197">
        <v>0</v>
      </c>
      <c r="AS90" s="197">
        <v>0</v>
      </c>
      <c r="AT90" s="197">
        <v>1.34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12.24</v>
      </c>
      <c r="D91" s="197">
        <v>0</v>
      </c>
      <c r="E91" s="197">
        <v>0</v>
      </c>
      <c r="F91" s="197">
        <v>6.66</v>
      </c>
      <c r="G91" s="197">
        <v>13.66</v>
      </c>
      <c r="H91" s="197">
        <v>0</v>
      </c>
      <c r="I91" s="197">
        <v>8.41</v>
      </c>
      <c r="J91" s="197">
        <v>16.48</v>
      </c>
      <c r="K91" s="197">
        <v>0.16</v>
      </c>
      <c r="L91" s="197">
        <v>271.06</v>
      </c>
      <c r="M91" s="197">
        <v>0.94</v>
      </c>
      <c r="N91" s="197">
        <v>0.57999999999999996</v>
      </c>
      <c r="O91" s="197">
        <v>0</v>
      </c>
      <c r="P91" s="197">
        <v>1.06</v>
      </c>
      <c r="Q91" s="197">
        <v>3.06</v>
      </c>
      <c r="R91" s="197">
        <v>0.43</v>
      </c>
      <c r="S91" s="197">
        <v>8.1</v>
      </c>
      <c r="T91" s="197">
        <v>0</v>
      </c>
      <c r="U91" s="197">
        <v>2.13</v>
      </c>
      <c r="V91" s="197">
        <v>0.21</v>
      </c>
      <c r="W91" s="197">
        <v>0.46</v>
      </c>
      <c r="X91" s="197">
        <v>1</v>
      </c>
      <c r="Y91" s="197">
        <v>0</v>
      </c>
      <c r="Z91" s="197">
        <v>5.78</v>
      </c>
      <c r="AA91" s="197">
        <v>0.78</v>
      </c>
      <c r="AB91" s="197">
        <v>0</v>
      </c>
      <c r="AC91" s="197">
        <v>1.58</v>
      </c>
      <c r="AD91" s="197">
        <v>8.9</v>
      </c>
      <c r="AE91" s="197">
        <v>0</v>
      </c>
      <c r="AF91" s="197">
        <v>0</v>
      </c>
      <c r="AG91" s="197">
        <v>51.09</v>
      </c>
      <c r="AH91" s="197">
        <v>0</v>
      </c>
      <c r="AI91" s="197">
        <v>12.53</v>
      </c>
      <c r="AJ91" s="197">
        <v>0</v>
      </c>
      <c r="AK91" s="197">
        <v>10.89</v>
      </c>
      <c r="AL91" s="197">
        <v>0</v>
      </c>
      <c r="AM91" s="197">
        <v>0</v>
      </c>
      <c r="AN91" s="197">
        <v>0</v>
      </c>
      <c r="AO91" s="197">
        <v>182.17</v>
      </c>
      <c r="AP91" s="197">
        <v>0</v>
      </c>
      <c r="AQ91" s="197">
        <v>0</v>
      </c>
      <c r="AR91" s="197">
        <v>0</v>
      </c>
      <c r="AS91" s="197">
        <v>0</v>
      </c>
      <c r="AT91" s="197">
        <v>1.34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12.24</v>
      </c>
      <c r="D92" s="197">
        <v>0</v>
      </c>
      <c r="E92" s="197">
        <v>0</v>
      </c>
      <c r="F92" s="197">
        <v>6.66</v>
      </c>
      <c r="G92" s="197">
        <v>13.66</v>
      </c>
      <c r="H92" s="197">
        <v>0</v>
      </c>
      <c r="I92" s="197">
        <v>8.41</v>
      </c>
      <c r="J92" s="197">
        <v>16.48</v>
      </c>
      <c r="K92" s="197">
        <v>0.16</v>
      </c>
      <c r="L92" s="197">
        <v>271.06</v>
      </c>
      <c r="M92" s="197">
        <v>0.94</v>
      </c>
      <c r="N92" s="197">
        <v>0.57999999999999996</v>
      </c>
      <c r="O92" s="197">
        <v>0</v>
      </c>
      <c r="P92" s="197">
        <v>1.06</v>
      </c>
      <c r="Q92" s="197">
        <v>3.06</v>
      </c>
      <c r="R92" s="197">
        <v>0.43</v>
      </c>
      <c r="S92" s="197">
        <v>8.1</v>
      </c>
      <c r="T92" s="197">
        <v>0</v>
      </c>
      <c r="U92" s="197">
        <v>2.13</v>
      </c>
      <c r="V92" s="197">
        <v>0.21</v>
      </c>
      <c r="W92" s="197">
        <v>0.46</v>
      </c>
      <c r="X92" s="197">
        <v>1</v>
      </c>
      <c r="Y92" s="197">
        <v>0</v>
      </c>
      <c r="Z92" s="197">
        <v>5.78</v>
      </c>
      <c r="AA92" s="197">
        <v>0.78</v>
      </c>
      <c r="AB92" s="197">
        <v>0</v>
      </c>
      <c r="AC92" s="197">
        <v>1.26</v>
      </c>
      <c r="AD92" s="197">
        <v>8.9</v>
      </c>
      <c r="AE92" s="197">
        <v>0</v>
      </c>
      <c r="AF92" s="197">
        <v>0</v>
      </c>
      <c r="AG92" s="197">
        <v>51.09</v>
      </c>
      <c r="AH92" s="197">
        <v>0</v>
      </c>
      <c r="AI92" s="197">
        <v>12.53</v>
      </c>
      <c r="AJ92" s="197">
        <v>0</v>
      </c>
      <c r="AK92" s="197">
        <v>10.89</v>
      </c>
      <c r="AL92" s="197">
        <v>0</v>
      </c>
      <c r="AM92" s="197">
        <v>0</v>
      </c>
      <c r="AN92" s="197">
        <v>0</v>
      </c>
      <c r="AO92" s="197">
        <v>182.17</v>
      </c>
      <c r="AP92" s="197">
        <v>0</v>
      </c>
      <c r="AQ92" s="197">
        <v>0</v>
      </c>
      <c r="AR92" s="197">
        <v>0</v>
      </c>
      <c r="AS92" s="197">
        <v>0</v>
      </c>
      <c r="AT92" s="197">
        <v>1.34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12.24</v>
      </c>
      <c r="D93" s="197">
        <v>0</v>
      </c>
      <c r="E93" s="197">
        <v>0</v>
      </c>
      <c r="F93" s="197">
        <v>6.66</v>
      </c>
      <c r="G93" s="197">
        <v>13.66</v>
      </c>
      <c r="H93" s="197">
        <v>0</v>
      </c>
      <c r="I93" s="197">
        <v>8.41</v>
      </c>
      <c r="J93" s="197">
        <v>16.48</v>
      </c>
      <c r="K93" s="197">
        <v>4.68</v>
      </c>
      <c r="L93" s="197">
        <v>271.06</v>
      </c>
      <c r="M93" s="197">
        <v>0.94</v>
      </c>
      <c r="N93" s="197">
        <v>0.57999999999999996</v>
      </c>
      <c r="O93" s="197">
        <v>0</v>
      </c>
      <c r="P93" s="197">
        <v>1.06</v>
      </c>
      <c r="Q93" s="197">
        <v>3.06</v>
      </c>
      <c r="R93" s="197">
        <v>7.21</v>
      </c>
      <c r="S93" s="197">
        <v>8.1</v>
      </c>
      <c r="T93" s="197">
        <v>0</v>
      </c>
      <c r="U93" s="197">
        <v>2.13</v>
      </c>
      <c r="V93" s="197">
        <v>6.36</v>
      </c>
      <c r="W93" s="197">
        <v>0.46</v>
      </c>
      <c r="X93" s="197">
        <v>1</v>
      </c>
      <c r="Y93" s="197">
        <v>0</v>
      </c>
      <c r="Z93" s="197">
        <v>5.78</v>
      </c>
      <c r="AA93" s="197">
        <v>0.78</v>
      </c>
      <c r="AB93" s="197">
        <v>0</v>
      </c>
      <c r="AC93" s="197">
        <v>1.26</v>
      </c>
      <c r="AD93" s="197">
        <v>8.9</v>
      </c>
      <c r="AE93" s="197">
        <v>0</v>
      </c>
      <c r="AF93" s="197">
        <v>0</v>
      </c>
      <c r="AG93" s="197">
        <v>51.09</v>
      </c>
      <c r="AH93" s="197">
        <v>0</v>
      </c>
      <c r="AI93" s="197">
        <v>12.53</v>
      </c>
      <c r="AJ93" s="197">
        <v>0</v>
      </c>
      <c r="AK93" s="197">
        <v>10.89</v>
      </c>
      <c r="AL93" s="197">
        <v>0</v>
      </c>
      <c r="AM93" s="197">
        <v>0</v>
      </c>
      <c r="AN93" s="197">
        <v>0</v>
      </c>
      <c r="AO93" s="197">
        <v>182.17</v>
      </c>
      <c r="AP93" s="197">
        <v>0</v>
      </c>
      <c r="AQ93" s="197">
        <v>0</v>
      </c>
      <c r="AR93" s="197">
        <v>0</v>
      </c>
      <c r="AS93" s="197">
        <v>0</v>
      </c>
      <c r="AT93" s="197">
        <v>1.34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12.24</v>
      </c>
      <c r="D94" s="197">
        <v>0</v>
      </c>
      <c r="E94" s="197">
        <v>0</v>
      </c>
      <c r="F94" s="197">
        <v>6.66</v>
      </c>
      <c r="G94" s="197">
        <v>13.66</v>
      </c>
      <c r="H94" s="197">
        <v>0</v>
      </c>
      <c r="I94" s="197">
        <v>8.41</v>
      </c>
      <c r="J94" s="197">
        <v>16.48</v>
      </c>
      <c r="K94" s="197">
        <v>4.68</v>
      </c>
      <c r="L94" s="197">
        <v>271.06</v>
      </c>
      <c r="M94" s="197">
        <v>0.94</v>
      </c>
      <c r="N94" s="197">
        <v>0.57999999999999996</v>
      </c>
      <c r="O94" s="197">
        <v>0</v>
      </c>
      <c r="P94" s="197">
        <v>1.06</v>
      </c>
      <c r="Q94" s="197">
        <v>3.06</v>
      </c>
      <c r="R94" s="197">
        <v>7.21</v>
      </c>
      <c r="S94" s="197">
        <v>8.1</v>
      </c>
      <c r="T94" s="197">
        <v>0</v>
      </c>
      <c r="U94" s="197">
        <v>2.13</v>
      </c>
      <c r="V94" s="197">
        <v>6.36</v>
      </c>
      <c r="W94" s="197">
        <v>0.46</v>
      </c>
      <c r="X94" s="197">
        <v>1</v>
      </c>
      <c r="Y94" s="197">
        <v>0</v>
      </c>
      <c r="Z94" s="197">
        <v>5.78</v>
      </c>
      <c r="AA94" s="197">
        <v>15.8</v>
      </c>
      <c r="AB94" s="197">
        <v>0</v>
      </c>
      <c r="AC94" s="197">
        <v>1.26</v>
      </c>
      <c r="AD94" s="197">
        <v>8.9</v>
      </c>
      <c r="AE94" s="197">
        <v>0</v>
      </c>
      <c r="AF94" s="197">
        <v>0</v>
      </c>
      <c r="AG94" s="197">
        <v>51.09</v>
      </c>
      <c r="AH94" s="197">
        <v>0</v>
      </c>
      <c r="AI94" s="197">
        <v>12.53</v>
      </c>
      <c r="AJ94" s="197">
        <v>0</v>
      </c>
      <c r="AK94" s="197">
        <v>10.89</v>
      </c>
      <c r="AL94" s="197">
        <v>0</v>
      </c>
      <c r="AM94" s="197">
        <v>0</v>
      </c>
      <c r="AN94" s="197">
        <v>0</v>
      </c>
      <c r="AO94" s="197">
        <v>182.17</v>
      </c>
      <c r="AP94" s="197">
        <v>0</v>
      </c>
      <c r="AQ94" s="197">
        <v>0</v>
      </c>
      <c r="AR94" s="197">
        <v>0</v>
      </c>
      <c r="AS94" s="197">
        <v>0</v>
      </c>
      <c r="AT94" s="197">
        <v>1.34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12.24</v>
      </c>
      <c r="D95" s="197">
        <v>0</v>
      </c>
      <c r="E95" s="197">
        <v>0</v>
      </c>
      <c r="F95" s="197">
        <v>6.66</v>
      </c>
      <c r="G95" s="197">
        <v>13.66</v>
      </c>
      <c r="H95" s="197">
        <v>0</v>
      </c>
      <c r="I95" s="197">
        <v>8.41</v>
      </c>
      <c r="J95" s="197">
        <v>16.48</v>
      </c>
      <c r="K95" s="197">
        <v>4.68</v>
      </c>
      <c r="L95" s="197">
        <v>271.06</v>
      </c>
      <c r="M95" s="197">
        <v>0.94</v>
      </c>
      <c r="N95" s="197">
        <v>0.57999999999999996</v>
      </c>
      <c r="O95" s="197">
        <v>0</v>
      </c>
      <c r="P95" s="197">
        <v>1.06</v>
      </c>
      <c r="Q95" s="197">
        <v>3.06</v>
      </c>
      <c r="R95" s="197">
        <v>7.21</v>
      </c>
      <c r="S95" s="197">
        <v>8.1</v>
      </c>
      <c r="T95" s="197">
        <v>0</v>
      </c>
      <c r="U95" s="197">
        <v>2.13</v>
      </c>
      <c r="V95" s="197">
        <v>6.36</v>
      </c>
      <c r="W95" s="197">
        <v>0.46</v>
      </c>
      <c r="X95" s="197">
        <v>1</v>
      </c>
      <c r="Y95" s="197">
        <v>0</v>
      </c>
      <c r="Z95" s="197">
        <v>5.78</v>
      </c>
      <c r="AA95" s="197">
        <v>15.8</v>
      </c>
      <c r="AB95" s="197">
        <v>0</v>
      </c>
      <c r="AC95" s="197">
        <v>1.26</v>
      </c>
      <c r="AD95" s="197">
        <v>8.9</v>
      </c>
      <c r="AE95" s="197">
        <v>0</v>
      </c>
      <c r="AF95" s="197">
        <v>0</v>
      </c>
      <c r="AG95" s="197">
        <v>51.09</v>
      </c>
      <c r="AH95" s="197">
        <v>0</v>
      </c>
      <c r="AI95" s="197">
        <v>12.53</v>
      </c>
      <c r="AJ95" s="197">
        <v>0</v>
      </c>
      <c r="AK95" s="197">
        <v>10.89</v>
      </c>
      <c r="AL95" s="197">
        <v>0</v>
      </c>
      <c r="AM95" s="197">
        <v>0</v>
      </c>
      <c r="AN95" s="197">
        <v>0</v>
      </c>
      <c r="AO95" s="197">
        <v>182.17</v>
      </c>
      <c r="AP95" s="197">
        <v>0</v>
      </c>
      <c r="AQ95" s="197">
        <v>0</v>
      </c>
      <c r="AR95" s="197">
        <v>0</v>
      </c>
      <c r="AS95" s="197">
        <v>0</v>
      </c>
      <c r="AT95" s="197">
        <v>1.34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12.24</v>
      </c>
      <c r="D96" s="197">
        <v>0</v>
      </c>
      <c r="E96" s="197">
        <v>0</v>
      </c>
      <c r="F96" s="197">
        <v>6.66</v>
      </c>
      <c r="G96" s="197">
        <v>13.66</v>
      </c>
      <c r="H96" s="197">
        <v>0</v>
      </c>
      <c r="I96" s="197">
        <v>8.41</v>
      </c>
      <c r="J96" s="197">
        <v>16.48</v>
      </c>
      <c r="K96" s="197">
        <v>4.68</v>
      </c>
      <c r="L96" s="197">
        <v>271.06</v>
      </c>
      <c r="M96" s="197">
        <v>0.94</v>
      </c>
      <c r="N96" s="197">
        <v>0.57999999999999996</v>
      </c>
      <c r="O96" s="197">
        <v>0</v>
      </c>
      <c r="P96" s="197">
        <v>1.06</v>
      </c>
      <c r="Q96" s="197">
        <v>3.06</v>
      </c>
      <c r="R96" s="197">
        <v>7.21</v>
      </c>
      <c r="S96" s="197">
        <v>8.1</v>
      </c>
      <c r="T96" s="197">
        <v>0</v>
      </c>
      <c r="U96" s="197">
        <v>2.13</v>
      </c>
      <c r="V96" s="197">
        <v>6.36</v>
      </c>
      <c r="W96" s="197">
        <v>0.46</v>
      </c>
      <c r="X96" s="197">
        <v>1</v>
      </c>
      <c r="Y96" s="197">
        <v>0</v>
      </c>
      <c r="Z96" s="197">
        <v>5.78</v>
      </c>
      <c r="AA96" s="197">
        <v>15.8</v>
      </c>
      <c r="AB96" s="197">
        <v>0</v>
      </c>
      <c r="AC96" s="197">
        <v>1.26</v>
      </c>
      <c r="AD96" s="197">
        <v>8.9</v>
      </c>
      <c r="AE96" s="197">
        <v>0</v>
      </c>
      <c r="AF96" s="197">
        <v>0</v>
      </c>
      <c r="AG96" s="197">
        <v>51.09</v>
      </c>
      <c r="AH96" s="197">
        <v>0</v>
      </c>
      <c r="AI96" s="197">
        <v>12.53</v>
      </c>
      <c r="AJ96" s="197">
        <v>0</v>
      </c>
      <c r="AK96" s="197">
        <v>10.89</v>
      </c>
      <c r="AL96" s="197">
        <v>0</v>
      </c>
      <c r="AM96" s="197">
        <v>0</v>
      </c>
      <c r="AN96" s="197">
        <v>0</v>
      </c>
      <c r="AO96" s="197">
        <v>182.17</v>
      </c>
      <c r="AP96" s="197">
        <v>0</v>
      </c>
      <c r="AQ96" s="197">
        <v>0</v>
      </c>
      <c r="AR96" s="197">
        <v>0</v>
      </c>
      <c r="AS96" s="197">
        <v>0</v>
      </c>
      <c r="AT96" s="197">
        <v>1.34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12.24</v>
      </c>
      <c r="D97" s="197">
        <v>0</v>
      </c>
      <c r="E97" s="197">
        <v>0</v>
      </c>
      <c r="F97" s="197">
        <v>6.66</v>
      </c>
      <c r="G97" s="197">
        <v>13.66</v>
      </c>
      <c r="H97" s="197">
        <v>0</v>
      </c>
      <c r="I97" s="197">
        <v>8.41</v>
      </c>
      <c r="J97" s="197">
        <v>16.48</v>
      </c>
      <c r="K97" s="197">
        <v>4.68</v>
      </c>
      <c r="L97" s="197">
        <v>271.06</v>
      </c>
      <c r="M97" s="197">
        <v>0.94</v>
      </c>
      <c r="N97" s="197">
        <v>0.57999999999999996</v>
      </c>
      <c r="O97" s="197">
        <v>0</v>
      </c>
      <c r="P97" s="197">
        <v>1.06</v>
      </c>
      <c r="Q97" s="197">
        <v>3.06</v>
      </c>
      <c r="R97" s="197">
        <v>7.21</v>
      </c>
      <c r="S97" s="197">
        <v>8.1</v>
      </c>
      <c r="T97" s="197">
        <v>0</v>
      </c>
      <c r="U97" s="197">
        <v>2.13</v>
      </c>
      <c r="V97" s="197">
        <v>6.36</v>
      </c>
      <c r="W97" s="197">
        <v>0.46</v>
      </c>
      <c r="X97" s="197">
        <v>1</v>
      </c>
      <c r="Y97" s="197">
        <v>0</v>
      </c>
      <c r="Z97" s="197">
        <v>5.78</v>
      </c>
      <c r="AA97" s="197">
        <v>15.8</v>
      </c>
      <c r="AB97" s="197">
        <v>0</v>
      </c>
      <c r="AC97" s="197">
        <v>1.26</v>
      </c>
      <c r="AD97" s="197">
        <v>8.9</v>
      </c>
      <c r="AE97" s="197">
        <v>0</v>
      </c>
      <c r="AF97" s="197">
        <v>0</v>
      </c>
      <c r="AG97" s="197">
        <v>51.09</v>
      </c>
      <c r="AH97" s="197">
        <v>0</v>
      </c>
      <c r="AI97" s="197">
        <v>12.53</v>
      </c>
      <c r="AJ97" s="197">
        <v>0</v>
      </c>
      <c r="AK97" s="197">
        <v>12.63</v>
      </c>
      <c r="AL97" s="197">
        <v>0</v>
      </c>
      <c r="AM97" s="197">
        <v>0</v>
      </c>
      <c r="AN97" s="197">
        <v>0</v>
      </c>
      <c r="AO97" s="197">
        <v>182.17</v>
      </c>
      <c r="AP97" s="197">
        <v>0</v>
      </c>
      <c r="AQ97" s="197">
        <v>0</v>
      </c>
      <c r="AR97" s="197">
        <v>0</v>
      </c>
      <c r="AS97" s="197">
        <v>0</v>
      </c>
      <c r="AT97" s="197">
        <v>1.34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12.24</v>
      </c>
      <c r="D98" s="197">
        <v>0</v>
      </c>
      <c r="E98" s="197">
        <v>0</v>
      </c>
      <c r="F98" s="197">
        <v>6.66</v>
      </c>
      <c r="G98" s="197">
        <v>13.66</v>
      </c>
      <c r="H98" s="197">
        <v>0</v>
      </c>
      <c r="I98" s="197">
        <v>8.41</v>
      </c>
      <c r="J98" s="197">
        <v>16.48</v>
      </c>
      <c r="K98" s="197">
        <v>4.68</v>
      </c>
      <c r="L98" s="197">
        <v>271.06</v>
      </c>
      <c r="M98" s="197">
        <v>0.94</v>
      </c>
      <c r="N98" s="197">
        <v>0.57999999999999996</v>
      </c>
      <c r="O98" s="197">
        <v>0</v>
      </c>
      <c r="P98" s="197">
        <v>1.06</v>
      </c>
      <c r="Q98" s="197">
        <v>3.06</v>
      </c>
      <c r="R98" s="197">
        <v>7.21</v>
      </c>
      <c r="S98" s="197">
        <v>8.1</v>
      </c>
      <c r="T98" s="197">
        <v>0</v>
      </c>
      <c r="U98" s="197">
        <v>2.13</v>
      </c>
      <c r="V98" s="197">
        <v>6.36</v>
      </c>
      <c r="W98" s="197">
        <v>0.46</v>
      </c>
      <c r="X98" s="197">
        <v>1</v>
      </c>
      <c r="Y98" s="197">
        <v>0</v>
      </c>
      <c r="Z98" s="197">
        <v>5.78</v>
      </c>
      <c r="AA98" s="197">
        <v>15.8</v>
      </c>
      <c r="AB98" s="197">
        <v>0</v>
      </c>
      <c r="AC98" s="197">
        <v>1.26</v>
      </c>
      <c r="AD98" s="197">
        <v>8.9</v>
      </c>
      <c r="AE98" s="197">
        <v>0</v>
      </c>
      <c r="AF98" s="197">
        <v>0</v>
      </c>
      <c r="AG98" s="197">
        <v>51.09</v>
      </c>
      <c r="AH98" s="197">
        <v>0</v>
      </c>
      <c r="AI98" s="197">
        <v>12.53</v>
      </c>
      <c r="AJ98" s="197">
        <v>0</v>
      </c>
      <c r="AK98" s="197">
        <v>12.63</v>
      </c>
      <c r="AL98" s="197">
        <v>0</v>
      </c>
      <c r="AM98" s="197">
        <v>0</v>
      </c>
      <c r="AN98" s="197">
        <v>0</v>
      </c>
      <c r="AO98" s="197">
        <v>182.17</v>
      </c>
      <c r="AP98" s="197">
        <v>0</v>
      </c>
      <c r="AQ98" s="197">
        <v>0</v>
      </c>
      <c r="AR98" s="197">
        <v>0</v>
      </c>
      <c r="AS98" s="197">
        <v>0</v>
      </c>
      <c r="AT98" s="197">
        <v>1.34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0.29600999999999977</v>
      </c>
      <c r="D99">
        <f t="shared" si="0"/>
        <v>0</v>
      </c>
      <c r="E99">
        <f t="shared" si="0"/>
        <v>0</v>
      </c>
      <c r="F99">
        <f t="shared" si="0"/>
        <v>0.23892749999999996</v>
      </c>
      <c r="G99">
        <f t="shared" si="0"/>
        <v>0.22022999999999979</v>
      </c>
      <c r="H99">
        <f t="shared" si="0"/>
        <v>0</v>
      </c>
      <c r="I99">
        <f t="shared" si="0"/>
        <v>0.28087500000000054</v>
      </c>
      <c r="J99">
        <f t="shared" si="0"/>
        <v>0.29763499999999998</v>
      </c>
      <c r="K99">
        <f t="shared" si="0"/>
        <v>1.0577500000000002E-2</v>
      </c>
      <c r="L99">
        <f t="shared" si="0"/>
        <v>3.7710275000000033</v>
      </c>
      <c r="M99">
        <f t="shared" si="0"/>
        <v>2.262999999999997E-2</v>
      </c>
      <c r="N99">
        <f t="shared" si="0"/>
        <v>1.3919999999999972E-2</v>
      </c>
      <c r="O99">
        <f t="shared" si="0"/>
        <v>0</v>
      </c>
      <c r="P99">
        <f t="shared" si="0"/>
        <v>2.5045000000000015E-2</v>
      </c>
      <c r="Q99">
        <f t="shared" si="0"/>
        <v>6.2195000000000021E-2</v>
      </c>
      <c r="R99">
        <f t="shared" si="0"/>
        <v>2.0334999999999995E-2</v>
      </c>
      <c r="S99">
        <f t="shared" si="0"/>
        <v>0.16643750000000021</v>
      </c>
      <c r="T99">
        <f t="shared" si="0"/>
        <v>0</v>
      </c>
      <c r="U99">
        <f t="shared" si="0"/>
        <v>5.102249999999995E-2</v>
      </c>
      <c r="V99">
        <f t="shared" si="0"/>
        <v>1.3530000000000009E-2</v>
      </c>
      <c r="W99">
        <f t="shared" si="0"/>
        <v>1.0350000000000015E-2</v>
      </c>
      <c r="X99">
        <f t="shared" si="0"/>
        <v>2.4E-2</v>
      </c>
      <c r="Y99">
        <f t="shared" si="0"/>
        <v>0</v>
      </c>
      <c r="Z99">
        <f t="shared" si="0"/>
        <v>6.7767499999999925E-2</v>
      </c>
      <c r="AA99">
        <f t="shared" si="0"/>
        <v>3.7385000000000022E-2</v>
      </c>
      <c r="AB99">
        <f t="shared" si="0"/>
        <v>0</v>
      </c>
      <c r="AC99">
        <f t="shared" si="0"/>
        <v>4.1059999999999992E-2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1.2261600000000017</v>
      </c>
      <c r="AH99">
        <f t="shared" si="0"/>
        <v>0</v>
      </c>
      <c r="AI99">
        <f t="shared" si="0"/>
        <v>0.30071999999999954</v>
      </c>
      <c r="AJ99">
        <f t="shared" si="0"/>
        <v>0</v>
      </c>
      <c r="AK99">
        <f t="shared" si="0"/>
        <v>0.24723249999999972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5.2571249999999869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2.5885000000000019E-2</v>
      </c>
      <c r="AT99">
        <f t="shared" si="0"/>
        <v>3.9224999999999996E-2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-68</v>
      </c>
      <c r="D3" s="82">
        <v>0</v>
      </c>
      <c r="E3" s="82">
        <v>0</v>
      </c>
      <c r="F3" s="82">
        <v>-47.488999999999997</v>
      </c>
      <c r="G3" s="82">
        <v>-115.489</v>
      </c>
      <c r="H3" s="76"/>
      <c r="I3" s="31">
        <v>1</v>
      </c>
      <c r="J3" s="82">
        <v>68</v>
      </c>
      <c r="K3" s="82">
        <v>0</v>
      </c>
      <c r="L3" s="82">
        <v>0</v>
      </c>
      <c r="M3" s="82">
        <v>0</v>
      </c>
      <c r="N3" s="82">
        <v>68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47.488999999999997</v>
      </c>
      <c r="AF3" s="82">
        <v>0</v>
      </c>
      <c r="AG3" s="82">
        <v>0</v>
      </c>
      <c r="AH3" s="82">
        <v>0</v>
      </c>
      <c r="AI3" s="82">
        <v>47.488999999999997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68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-68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47.488999999999997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-47.488999999999997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680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680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474.89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474.89</v>
      </c>
      <c r="DF3" s="81">
        <f>AR3+AU3+BB3+BI3+BP3</f>
        <v>115.489</v>
      </c>
      <c r="DG3" s="81">
        <f>AY3+AN3+BC3+BJ3+BQ3</f>
        <v>-68</v>
      </c>
      <c r="DH3" s="81">
        <f>BF3+AO3+AV3+BK3+BR3</f>
        <v>0</v>
      </c>
      <c r="DI3" s="81">
        <f>BM3+BS3+BD3+AW3+AP3</f>
        <v>0</v>
      </c>
      <c r="DJ3" s="81">
        <f>BT3+BL3+BE3+AX3+AQ3</f>
        <v>-47.488999999999997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-88</v>
      </c>
      <c r="D4" s="82">
        <v>0</v>
      </c>
      <c r="E4" s="82">
        <v>0</v>
      </c>
      <c r="F4" s="82">
        <v>-59.302999999999997</v>
      </c>
      <c r="G4" s="82">
        <v>-147.303</v>
      </c>
      <c r="H4" s="76"/>
      <c r="I4" s="31">
        <v>2</v>
      </c>
      <c r="J4" s="82">
        <v>88</v>
      </c>
      <c r="K4" s="82">
        <v>0</v>
      </c>
      <c r="L4" s="82">
        <v>0</v>
      </c>
      <c r="M4" s="82">
        <v>0</v>
      </c>
      <c r="N4" s="82">
        <v>88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59.302999999999997</v>
      </c>
      <c r="AF4" s="82">
        <v>0</v>
      </c>
      <c r="AG4" s="82">
        <v>0</v>
      </c>
      <c r="AH4" s="82">
        <v>0</v>
      </c>
      <c r="AI4" s="82">
        <v>59.302999999999997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88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-88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59.302999999999997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-59.302999999999997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880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880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593.03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593.03</v>
      </c>
      <c r="DF4" s="81">
        <f t="shared" ref="DF4:DF67" si="31">AR4+AU4+BB4+BI4+BP4</f>
        <v>147.303</v>
      </c>
      <c r="DG4" s="81">
        <f t="shared" ref="DG4:DG67" si="32">AY4+AN4+BC4+BJ4+BQ4</f>
        <v>-88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-59.302999999999997</v>
      </c>
      <c r="DK4" s="84">
        <f t="shared" si="9"/>
        <v>0</v>
      </c>
    </row>
    <row r="5" spans="1:115" ht="15.75" thickBot="1">
      <c r="A5" s="76"/>
      <c r="B5" s="31">
        <v>3</v>
      </c>
      <c r="C5" s="82">
        <v>-93</v>
      </c>
      <c r="D5" s="82">
        <v>0</v>
      </c>
      <c r="E5" s="82">
        <v>0</v>
      </c>
      <c r="F5" s="82">
        <v>-61.244</v>
      </c>
      <c r="G5" s="82">
        <v>-154.244</v>
      </c>
      <c r="H5" s="76"/>
      <c r="I5" s="31">
        <v>3</v>
      </c>
      <c r="J5" s="82">
        <v>93</v>
      </c>
      <c r="K5" s="82">
        <v>0</v>
      </c>
      <c r="L5" s="82">
        <v>0</v>
      </c>
      <c r="M5" s="82">
        <v>0</v>
      </c>
      <c r="N5" s="82">
        <v>93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61.244</v>
      </c>
      <c r="AF5" s="82">
        <v>0</v>
      </c>
      <c r="AG5" s="82">
        <v>0</v>
      </c>
      <c r="AH5" s="82">
        <v>0</v>
      </c>
      <c r="AI5" s="82">
        <v>61.244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93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-93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61.244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-61.244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930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930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612.44000000000005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612.44000000000005</v>
      </c>
      <c r="DF5" s="81">
        <f t="shared" si="31"/>
        <v>154.244</v>
      </c>
      <c r="DG5" s="81">
        <f t="shared" si="32"/>
        <v>-93</v>
      </c>
      <c r="DH5" s="81">
        <f t="shared" si="33"/>
        <v>0</v>
      </c>
      <c r="DI5" s="81">
        <f t="shared" si="34"/>
        <v>0</v>
      </c>
      <c r="DJ5" s="81">
        <f t="shared" si="35"/>
        <v>-61.244</v>
      </c>
      <c r="DK5" s="84">
        <f t="shared" si="9"/>
        <v>0</v>
      </c>
    </row>
    <row r="6" spans="1:115" ht="15.75" thickBot="1">
      <c r="A6" s="76"/>
      <c r="B6" s="31">
        <v>4</v>
      </c>
      <c r="C6" s="82">
        <v>-75.366</v>
      </c>
      <c r="D6" s="82">
        <v>0</v>
      </c>
      <c r="E6" s="82">
        <v>0</v>
      </c>
      <c r="F6" s="82">
        <v>-72.634</v>
      </c>
      <c r="G6" s="82">
        <v>-148</v>
      </c>
      <c r="H6" s="76"/>
      <c r="I6" s="31">
        <v>4</v>
      </c>
      <c r="J6" s="82">
        <v>75.366</v>
      </c>
      <c r="K6" s="82">
        <v>0</v>
      </c>
      <c r="L6" s="82">
        <v>0</v>
      </c>
      <c r="M6" s="82">
        <v>0</v>
      </c>
      <c r="N6" s="82">
        <v>75.366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72.634</v>
      </c>
      <c r="AF6" s="82">
        <v>0</v>
      </c>
      <c r="AG6" s="82">
        <v>0</v>
      </c>
      <c r="AH6" s="82">
        <v>0</v>
      </c>
      <c r="AI6" s="82">
        <v>72.634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75.366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-75.366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72.634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-72.634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753.66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753.66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726.34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726.34</v>
      </c>
      <c r="DF6" s="81">
        <f t="shared" si="31"/>
        <v>148</v>
      </c>
      <c r="DG6" s="81">
        <f t="shared" si="32"/>
        <v>-75.366</v>
      </c>
      <c r="DH6" s="81">
        <f t="shared" si="33"/>
        <v>0</v>
      </c>
      <c r="DI6" s="81">
        <f t="shared" si="34"/>
        <v>0</v>
      </c>
      <c r="DJ6" s="81">
        <f t="shared" si="35"/>
        <v>-72.634</v>
      </c>
      <c r="DK6" s="84">
        <f t="shared" si="9"/>
        <v>0</v>
      </c>
    </row>
    <row r="7" spans="1:115" ht="15.75" thickBot="1">
      <c r="A7" s="76"/>
      <c r="B7" s="31">
        <v>5</v>
      </c>
      <c r="C7" s="82">
        <v>-58.423999999999999</v>
      </c>
      <c r="D7" s="82">
        <v>0</v>
      </c>
      <c r="E7" s="82">
        <v>0</v>
      </c>
      <c r="F7" s="82">
        <v>-79.575999999999993</v>
      </c>
      <c r="G7" s="82">
        <v>-138</v>
      </c>
      <c r="H7" s="76"/>
      <c r="I7" s="31">
        <v>5</v>
      </c>
      <c r="J7" s="82">
        <v>58.423999999999999</v>
      </c>
      <c r="K7" s="82">
        <v>0</v>
      </c>
      <c r="L7" s="82">
        <v>0</v>
      </c>
      <c r="M7" s="82">
        <v>0</v>
      </c>
      <c r="N7" s="82">
        <v>58.423999999999999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79.575999999999993</v>
      </c>
      <c r="AF7" s="82">
        <v>0</v>
      </c>
      <c r="AG7" s="82">
        <v>0</v>
      </c>
      <c r="AH7" s="82">
        <v>0</v>
      </c>
      <c r="AI7" s="82">
        <v>79.575999999999993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58.423999999999999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-58.423999999999999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79.575999999999993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-79.575999999999993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584.24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584.24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795.76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795.76</v>
      </c>
      <c r="DF7" s="81">
        <f t="shared" si="31"/>
        <v>138</v>
      </c>
      <c r="DG7" s="81">
        <f t="shared" si="32"/>
        <v>-58.423999999999999</v>
      </c>
      <c r="DH7" s="81">
        <f t="shared" si="33"/>
        <v>0</v>
      </c>
      <c r="DI7" s="81">
        <f t="shared" si="34"/>
        <v>0</v>
      </c>
      <c r="DJ7" s="81">
        <f t="shared" si="35"/>
        <v>-79.575999999999993</v>
      </c>
      <c r="DK7" s="84">
        <f t="shared" si="9"/>
        <v>0</v>
      </c>
    </row>
    <row r="8" spans="1:115" ht="15.75" thickBot="1">
      <c r="A8" s="76"/>
      <c r="B8" s="31">
        <v>6</v>
      </c>
      <c r="C8" s="82">
        <v>-68.584999999999994</v>
      </c>
      <c r="D8" s="82">
        <v>0</v>
      </c>
      <c r="E8" s="82">
        <v>0</v>
      </c>
      <c r="F8" s="82">
        <v>-93.415000000000006</v>
      </c>
      <c r="G8" s="82">
        <v>-162</v>
      </c>
      <c r="H8" s="76"/>
      <c r="I8" s="31">
        <v>6</v>
      </c>
      <c r="J8" s="82">
        <v>68.584999999999994</v>
      </c>
      <c r="K8" s="82">
        <v>0</v>
      </c>
      <c r="L8" s="82">
        <v>0</v>
      </c>
      <c r="M8" s="82">
        <v>0</v>
      </c>
      <c r="N8" s="82">
        <v>68.584999999999994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93.415000000000006</v>
      </c>
      <c r="AF8" s="82">
        <v>0</v>
      </c>
      <c r="AG8" s="82">
        <v>0</v>
      </c>
      <c r="AH8" s="82">
        <v>0</v>
      </c>
      <c r="AI8" s="82">
        <v>93.415000000000006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68.584999999999994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-68.584999999999994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93.415000000000006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-93.415000000000006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685.84999999999991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685.84999999999991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934.15000000000009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934.15000000000009</v>
      </c>
      <c r="DF8" s="81">
        <f t="shared" si="31"/>
        <v>162</v>
      </c>
      <c r="DG8" s="81">
        <f t="shared" si="32"/>
        <v>-68.584999999999994</v>
      </c>
      <c r="DH8" s="81">
        <f t="shared" si="33"/>
        <v>0</v>
      </c>
      <c r="DI8" s="81">
        <f t="shared" si="34"/>
        <v>0</v>
      </c>
      <c r="DJ8" s="81">
        <f t="shared" si="35"/>
        <v>-93.415000000000006</v>
      </c>
      <c r="DK8" s="84">
        <f t="shared" si="9"/>
        <v>0</v>
      </c>
    </row>
    <row r="9" spans="1:115" ht="15.75" thickBot="1">
      <c r="A9" s="76"/>
      <c r="B9" s="31">
        <v>7</v>
      </c>
      <c r="C9" s="82">
        <v>-88.756</v>
      </c>
      <c r="D9" s="82">
        <v>0</v>
      </c>
      <c r="E9" s="82">
        <v>0</v>
      </c>
      <c r="F9" s="82">
        <v>-88.244</v>
      </c>
      <c r="G9" s="82">
        <v>-177</v>
      </c>
      <c r="H9" s="76"/>
      <c r="I9" s="31">
        <v>7</v>
      </c>
      <c r="J9" s="82">
        <v>88.756</v>
      </c>
      <c r="K9" s="82">
        <v>0</v>
      </c>
      <c r="L9" s="82">
        <v>0</v>
      </c>
      <c r="M9" s="82">
        <v>0</v>
      </c>
      <c r="N9" s="82">
        <v>88.756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88.244</v>
      </c>
      <c r="AF9" s="82">
        <v>0</v>
      </c>
      <c r="AG9" s="82">
        <v>0</v>
      </c>
      <c r="AH9" s="82">
        <v>0</v>
      </c>
      <c r="AI9" s="82">
        <v>88.244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88.756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-88.756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88.244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-88.244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887.56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887.56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882.44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882.44</v>
      </c>
      <c r="DF9" s="81">
        <f t="shared" si="31"/>
        <v>177</v>
      </c>
      <c r="DG9" s="81">
        <f t="shared" si="32"/>
        <v>-88.756</v>
      </c>
      <c r="DH9" s="81">
        <f t="shared" si="33"/>
        <v>0</v>
      </c>
      <c r="DI9" s="81">
        <f t="shared" si="34"/>
        <v>0</v>
      </c>
      <c r="DJ9" s="81">
        <f t="shared" si="35"/>
        <v>-88.244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-85.853999999999999</v>
      </c>
      <c r="D10" s="82">
        <v>0</v>
      </c>
      <c r="E10" s="82">
        <v>0</v>
      </c>
      <c r="F10" s="82">
        <v>-79.146000000000001</v>
      </c>
      <c r="G10" s="82">
        <v>-165</v>
      </c>
      <c r="H10" s="76"/>
      <c r="I10" s="31">
        <v>8</v>
      </c>
      <c r="J10" s="82">
        <v>85.853999999999999</v>
      </c>
      <c r="K10" s="82">
        <v>0</v>
      </c>
      <c r="L10" s="82">
        <v>0</v>
      </c>
      <c r="M10" s="82">
        <v>0</v>
      </c>
      <c r="N10" s="82">
        <v>85.853999999999999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79.146000000000001</v>
      </c>
      <c r="AF10" s="82">
        <v>0</v>
      </c>
      <c r="AG10" s="82">
        <v>0</v>
      </c>
      <c r="AH10" s="82">
        <v>0</v>
      </c>
      <c r="AI10" s="82">
        <v>79.146000000000001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85.853999999999999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-85.853999999999999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79.146000000000001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-79.146000000000001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858.54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858.54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791.46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791.46</v>
      </c>
      <c r="DF10" s="81">
        <f t="shared" si="31"/>
        <v>165</v>
      </c>
      <c r="DG10" s="81">
        <f t="shared" si="32"/>
        <v>-85.853999999999999</v>
      </c>
      <c r="DH10" s="81">
        <f t="shared" si="33"/>
        <v>0</v>
      </c>
      <c r="DI10" s="81">
        <f t="shared" si="34"/>
        <v>0</v>
      </c>
      <c r="DJ10" s="81">
        <f t="shared" si="35"/>
        <v>-79.146000000000001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-65</v>
      </c>
      <c r="D11" s="82">
        <v>0</v>
      </c>
      <c r="E11" s="82">
        <v>0</v>
      </c>
      <c r="F11" s="82">
        <v>-55.392000000000003</v>
      </c>
      <c r="G11" s="82">
        <v>-120.392</v>
      </c>
      <c r="H11" s="76"/>
      <c r="I11" s="31">
        <v>9</v>
      </c>
      <c r="J11" s="82">
        <v>65</v>
      </c>
      <c r="K11" s="82">
        <v>0</v>
      </c>
      <c r="L11" s="82">
        <v>0</v>
      </c>
      <c r="M11" s="82">
        <v>0</v>
      </c>
      <c r="N11" s="82">
        <v>65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55.392000000000003</v>
      </c>
      <c r="AF11" s="82">
        <v>0</v>
      </c>
      <c r="AG11" s="82">
        <v>0</v>
      </c>
      <c r="AH11" s="82">
        <v>0</v>
      </c>
      <c r="AI11" s="82">
        <v>55.392000000000003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65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-65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55.392000000000003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-55.392000000000003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650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650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553.92000000000007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553.92000000000007</v>
      </c>
      <c r="DF11" s="81">
        <f t="shared" si="31"/>
        <v>120.392</v>
      </c>
      <c r="DG11" s="81">
        <f t="shared" si="32"/>
        <v>-65</v>
      </c>
      <c r="DH11" s="81">
        <f t="shared" si="33"/>
        <v>0</v>
      </c>
      <c r="DI11" s="81">
        <f t="shared" si="34"/>
        <v>0</v>
      </c>
      <c r="DJ11" s="81">
        <f t="shared" si="35"/>
        <v>-55.392000000000003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-75</v>
      </c>
      <c r="D12" s="82">
        <v>0</v>
      </c>
      <c r="E12" s="82">
        <v>0</v>
      </c>
      <c r="F12" s="82">
        <v>-60.674999999999997</v>
      </c>
      <c r="G12" s="82">
        <v>-135.67500000000001</v>
      </c>
      <c r="H12" s="76"/>
      <c r="I12" s="31">
        <v>10</v>
      </c>
      <c r="J12" s="82">
        <v>75</v>
      </c>
      <c r="K12" s="82">
        <v>0</v>
      </c>
      <c r="L12" s="82">
        <v>0</v>
      </c>
      <c r="M12" s="82">
        <v>0</v>
      </c>
      <c r="N12" s="82">
        <v>75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60.674999999999997</v>
      </c>
      <c r="AF12" s="82">
        <v>0</v>
      </c>
      <c r="AG12" s="82">
        <v>0</v>
      </c>
      <c r="AH12" s="82">
        <v>0</v>
      </c>
      <c r="AI12" s="82">
        <v>60.674999999999997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75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-75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60.674999999999997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-60.674999999999997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750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750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606.75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606.75</v>
      </c>
      <c r="DF12" s="81">
        <f t="shared" si="31"/>
        <v>135.67500000000001</v>
      </c>
      <c r="DG12" s="81">
        <f t="shared" si="32"/>
        <v>-75</v>
      </c>
      <c r="DH12" s="81">
        <f t="shared" si="33"/>
        <v>0</v>
      </c>
      <c r="DI12" s="81">
        <f t="shared" si="34"/>
        <v>0</v>
      </c>
      <c r="DJ12" s="81">
        <f t="shared" si="35"/>
        <v>-60.674999999999997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-71</v>
      </c>
      <c r="D13" s="82">
        <v>0</v>
      </c>
      <c r="E13" s="82">
        <v>0</v>
      </c>
      <c r="F13" s="82">
        <v>-68.197999999999993</v>
      </c>
      <c r="G13" s="82">
        <v>-139.19800000000001</v>
      </c>
      <c r="H13" s="76"/>
      <c r="I13" s="31">
        <v>11</v>
      </c>
      <c r="J13" s="82">
        <v>71</v>
      </c>
      <c r="K13" s="82">
        <v>0</v>
      </c>
      <c r="L13" s="82">
        <v>0</v>
      </c>
      <c r="M13" s="82">
        <v>0</v>
      </c>
      <c r="N13" s="82">
        <v>71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68.197999999999993</v>
      </c>
      <c r="AF13" s="82">
        <v>0</v>
      </c>
      <c r="AG13" s="82">
        <v>0</v>
      </c>
      <c r="AH13" s="82">
        <v>0</v>
      </c>
      <c r="AI13" s="82">
        <v>68.197999999999993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71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-71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68.197999999999993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-68.197999999999993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710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710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681.9799999999999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681.9799999999999</v>
      </c>
      <c r="DF13" s="81">
        <f t="shared" si="31"/>
        <v>139.19799999999998</v>
      </c>
      <c r="DG13" s="81">
        <f t="shared" si="32"/>
        <v>-71</v>
      </c>
      <c r="DH13" s="81">
        <f t="shared" si="33"/>
        <v>0</v>
      </c>
      <c r="DI13" s="81">
        <f t="shared" si="34"/>
        <v>0</v>
      </c>
      <c r="DJ13" s="81">
        <f t="shared" si="35"/>
        <v>-68.197999999999993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-65.341999999999999</v>
      </c>
      <c r="D14" s="82">
        <v>0</v>
      </c>
      <c r="E14" s="82">
        <v>0</v>
      </c>
      <c r="F14" s="82">
        <v>-76.658000000000001</v>
      </c>
      <c r="G14" s="82">
        <v>-142</v>
      </c>
      <c r="H14" s="76"/>
      <c r="I14" s="31">
        <v>12</v>
      </c>
      <c r="J14" s="82">
        <v>65.341999999999999</v>
      </c>
      <c r="K14" s="82">
        <v>0</v>
      </c>
      <c r="L14" s="82">
        <v>0</v>
      </c>
      <c r="M14" s="82">
        <v>0</v>
      </c>
      <c r="N14" s="82">
        <v>65.341999999999999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76.658000000000001</v>
      </c>
      <c r="AF14" s="82">
        <v>0</v>
      </c>
      <c r="AG14" s="82">
        <v>0</v>
      </c>
      <c r="AH14" s="82">
        <v>0</v>
      </c>
      <c r="AI14" s="82">
        <v>76.658000000000001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65.341999999999999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-65.341999999999999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76.658000000000001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-76.658000000000001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653.41999999999996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653.41999999999996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766.58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766.58</v>
      </c>
      <c r="DF14" s="81">
        <f t="shared" si="31"/>
        <v>142</v>
      </c>
      <c r="DG14" s="81">
        <f t="shared" si="32"/>
        <v>-65.341999999999999</v>
      </c>
      <c r="DH14" s="81">
        <f t="shared" si="33"/>
        <v>0</v>
      </c>
      <c r="DI14" s="81">
        <f t="shared" si="34"/>
        <v>0</v>
      </c>
      <c r="DJ14" s="81">
        <f t="shared" si="35"/>
        <v>-76.658000000000001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-64.010000000000005</v>
      </c>
      <c r="D15" s="82">
        <v>0</v>
      </c>
      <c r="E15" s="82">
        <v>0</v>
      </c>
      <c r="F15" s="82">
        <v>-84.99</v>
      </c>
      <c r="G15" s="82">
        <v>-149</v>
      </c>
      <c r="H15" s="76"/>
      <c r="I15" s="31">
        <v>13</v>
      </c>
      <c r="J15" s="82">
        <v>64.010000000000005</v>
      </c>
      <c r="K15" s="82">
        <v>0</v>
      </c>
      <c r="L15" s="82">
        <v>0</v>
      </c>
      <c r="M15" s="82">
        <v>0</v>
      </c>
      <c r="N15" s="82">
        <v>64.010000000000005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84.99</v>
      </c>
      <c r="AF15" s="82">
        <v>0</v>
      </c>
      <c r="AG15" s="82">
        <v>0</v>
      </c>
      <c r="AH15" s="82">
        <v>0</v>
      </c>
      <c r="AI15" s="82">
        <v>84.99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64.010000000000005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-64.010000000000005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84.99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-84.99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640.1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640.1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849.9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849.9</v>
      </c>
      <c r="DF15" s="81">
        <f t="shared" si="31"/>
        <v>149</v>
      </c>
      <c r="DG15" s="81">
        <f t="shared" si="32"/>
        <v>-64.010000000000005</v>
      </c>
      <c r="DH15" s="81">
        <f t="shared" si="33"/>
        <v>0</v>
      </c>
      <c r="DI15" s="81">
        <f t="shared" si="34"/>
        <v>0</v>
      </c>
      <c r="DJ15" s="81">
        <f t="shared" si="35"/>
        <v>-84.99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-64.775000000000006</v>
      </c>
      <c r="D16" s="82">
        <v>0</v>
      </c>
      <c r="E16" s="82">
        <v>0</v>
      </c>
      <c r="F16" s="82">
        <v>-88.224999999999994</v>
      </c>
      <c r="G16" s="82">
        <v>-153</v>
      </c>
      <c r="H16" s="76"/>
      <c r="I16" s="31">
        <v>14</v>
      </c>
      <c r="J16" s="82">
        <v>64.775000000000006</v>
      </c>
      <c r="K16" s="82">
        <v>0</v>
      </c>
      <c r="L16" s="82">
        <v>0</v>
      </c>
      <c r="M16" s="82">
        <v>0</v>
      </c>
      <c r="N16" s="82">
        <v>64.775000000000006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88.224999999999994</v>
      </c>
      <c r="AF16" s="82">
        <v>0</v>
      </c>
      <c r="AG16" s="82">
        <v>0</v>
      </c>
      <c r="AH16" s="82">
        <v>0</v>
      </c>
      <c r="AI16" s="82">
        <v>88.224999999999994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64.775000000000006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-64.775000000000006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88.224999999999994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-88.224999999999994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647.75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647.75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882.25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882.25</v>
      </c>
      <c r="DF16" s="81">
        <f t="shared" si="31"/>
        <v>153</v>
      </c>
      <c r="DG16" s="81">
        <f t="shared" si="32"/>
        <v>-64.775000000000006</v>
      </c>
      <c r="DH16" s="81">
        <f t="shared" si="33"/>
        <v>0</v>
      </c>
      <c r="DI16" s="81">
        <f t="shared" si="34"/>
        <v>0</v>
      </c>
      <c r="DJ16" s="81">
        <f t="shared" si="35"/>
        <v>-88.224999999999994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-60.963999999999999</v>
      </c>
      <c r="D17" s="82">
        <v>0</v>
      </c>
      <c r="E17" s="82">
        <v>0</v>
      </c>
      <c r="F17" s="82">
        <v>-83.036000000000001</v>
      </c>
      <c r="G17" s="82">
        <v>-144</v>
      </c>
      <c r="H17" s="76"/>
      <c r="I17" s="31">
        <v>15</v>
      </c>
      <c r="J17" s="82">
        <v>60.963999999999999</v>
      </c>
      <c r="K17" s="82">
        <v>0</v>
      </c>
      <c r="L17" s="82">
        <v>0</v>
      </c>
      <c r="M17" s="82">
        <v>0</v>
      </c>
      <c r="N17" s="82">
        <v>60.963999999999999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83.036000000000001</v>
      </c>
      <c r="AF17" s="82">
        <v>0</v>
      </c>
      <c r="AG17" s="82">
        <v>0</v>
      </c>
      <c r="AH17" s="82">
        <v>0</v>
      </c>
      <c r="AI17" s="82">
        <v>83.036000000000001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60.963999999999999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-60.963999999999999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83.036000000000001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-83.036000000000001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609.64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609.64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830.36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830.36</v>
      </c>
      <c r="DF17" s="81">
        <f t="shared" si="31"/>
        <v>144</v>
      </c>
      <c r="DG17" s="81">
        <f t="shared" si="32"/>
        <v>-60.963999999999999</v>
      </c>
      <c r="DH17" s="81">
        <f t="shared" si="33"/>
        <v>0</v>
      </c>
      <c r="DI17" s="81">
        <f t="shared" si="34"/>
        <v>0</v>
      </c>
      <c r="DJ17" s="81">
        <f t="shared" si="35"/>
        <v>-83.036000000000001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-63.081000000000003</v>
      </c>
      <c r="D18" s="82">
        <v>0</v>
      </c>
      <c r="E18" s="82">
        <v>0</v>
      </c>
      <c r="F18" s="82">
        <v>-85.918999999999997</v>
      </c>
      <c r="G18" s="82">
        <v>-149</v>
      </c>
      <c r="H18" s="76"/>
      <c r="I18" s="31">
        <v>16</v>
      </c>
      <c r="J18" s="82">
        <v>63.081000000000003</v>
      </c>
      <c r="K18" s="82">
        <v>0</v>
      </c>
      <c r="L18" s="82">
        <v>0</v>
      </c>
      <c r="M18" s="82">
        <v>0</v>
      </c>
      <c r="N18" s="82">
        <v>63.081000000000003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85.918999999999997</v>
      </c>
      <c r="AF18" s="82">
        <v>0</v>
      </c>
      <c r="AG18" s="82">
        <v>0</v>
      </c>
      <c r="AH18" s="82">
        <v>0</v>
      </c>
      <c r="AI18" s="82">
        <v>85.918999999999997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63.081000000000003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-63.081000000000003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85.918999999999997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-85.918999999999997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630.81000000000006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630.81000000000006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859.18999999999994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859.18999999999994</v>
      </c>
      <c r="DF18" s="81">
        <f t="shared" si="31"/>
        <v>149</v>
      </c>
      <c r="DG18" s="81">
        <f t="shared" si="32"/>
        <v>-63.081000000000003</v>
      </c>
      <c r="DH18" s="81">
        <f t="shared" si="33"/>
        <v>0</v>
      </c>
      <c r="DI18" s="81">
        <f t="shared" si="34"/>
        <v>0</v>
      </c>
      <c r="DJ18" s="81">
        <f t="shared" si="35"/>
        <v>-85.918999999999997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-81.475999999999999</v>
      </c>
      <c r="D19" s="82">
        <v>0</v>
      </c>
      <c r="E19" s="82">
        <v>0</v>
      </c>
      <c r="F19" s="82">
        <v>-86.524000000000001</v>
      </c>
      <c r="G19" s="82">
        <v>-168</v>
      </c>
      <c r="H19" s="76"/>
      <c r="I19" s="31">
        <v>17</v>
      </c>
      <c r="J19" s="82">
        <v>81.475999999999999</v>
      </c>
      <c r="K19" s="82">
        <v>0</v>
      </c>
      <c r="L19" s="82">
        <v>0</v>
      </c>
      <c r="M19" s="82">
        <v>0</v>
      </c>
      <c r="N19" s="82">
        <v>81.475999999999999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86.524000000000001</v>
      </c>
      <c r="AF19" s="82">
        <v>0</v>
      </c>
      <c r="AG19" s="82">
        <v>0</v>
      </c>
      <c r="AH19" s="82">
        <v>0</v>
      </c>
      <c r="AI19" s="82">
        <v>86.524000000000001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81.475999999999999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-81.475999999999999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86.524000000000001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-86.524000000000001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814.76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814.76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865.24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865.24</v>
      </c>
      <c r="DF19" s="81">
        <f t="shared" si="31"/>
        <v>168</v>
      </c>
      <c r="DG19" s="81">
        <f t="shared" si="32"/>
        <v>-81.475999999999999</v>
      </c>
      <c r="DH19" s="81">
        <f t="shared" si="33"/>
        <v>0</v>
      </c>
      <c r="DI19" s="81">
        <f t="shared" si="34"/>
        <v>0</v>
      </c>
      <c r="DJ19" s="81">
        <f t="shared" si="35"/>
        <v>-86.524000000000001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-96</v>
      </c>
      <c r="D20" s="82">
        <v>0</v>
      </c>
      <c r="E20" s="82">
        <v>0</v>
      </c>
      <c r="F20" s="82">
        <v>-86.036000000000001</v>
      </c>
      <c r="G20" s="82">
        <v>-182.036</v>
      </c>
      <c r="H20" s="76"/>
      <c r="I20" s="31">
        <v>18</v>
      </c>
      <c r="J20" s="82">
        <v>96</v>
      </c>
      <c r="K20" s="82">
        <v>0</v>
      </c>
      <c r="L20" s="82">
        <v>0</v>
      </c>
      <c r="M20" s="82">
        <v>0</v>
      </c>
      <c r="N20" s="82">
        <v>96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86.036000000000001</v>
      </c>
      <c r="AF20" s="82">
        <v>0</v>
      </c>
      <c r="AG20" s="82">
        <v>0</v>
      </c>
      <c r="AH20" s="82">
        <v>0</v>
      </c>
      <c r="AI20" s="82">
        <v>86.036000000000001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96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-96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86.036000000000001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-86.036000000000001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960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960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860.36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860.36</v>
      </c>
      <c r="DF20" s="81">
        <f t="shared" si="31"/>
        <v>182.036</v>
      </c>
      <c r="DG20" s="81">
        <f t="shared" si="32"/>
        <v>-96</v>
      </c>
      <c r="DH20" s="81">
        <f t="shared" si="33"/>
        <v>0</v>
      </c>
      <c r="DI20" s="81">
        <f t="shared" si="34"/>
        <v>0</v>
      </c>
      <c r="DJ20" s="81">
        <f t="shared" si="35"/>
        <v>-86.036000000000001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-91</v>
      </c>
      <c r="D21" s="82">
        <v>0</v>
      </c>
      <c r="E21" s="82">
        <v>0</v>
      </c>
      <c r="F21" s="82">
        <v>-77.525999999999996</v>
      </c>
      <c r="G21" s="82">
        <v>-168.52600000000001</v>
      </c>
      <c r="H21" s="76"/>
      <c r="I21" s="31">
        <v>19</v>
      </c>
      <c r="J21" s="82">
        <v>91</v>
      </c>
      <c r="K21" s="82">
        <v>0</v>
      </c>
      <c r="L21" s="82">
        <v>0</v>
      </c>
      <c r="M21" s="82">
        <v>0</v>
      </c>
      <c r="N21" s="82">
        <v>91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77.525999999999996</v>
      </c>
      <c r="AF21" s="82">
        <v>0</v>
      </c>
      <c r="AG21" s="82">
        <v>0</v>
      </c>
      <c r="AH21" s="82">
        <v>0</v>
      </c>
      <c r="AI21" s="82">
        <v>77.525999999999996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91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-91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77.525999999999996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-77.525999999999996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910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910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775.26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775.26</v>
      </c>
      <c r="DF21" s="81">
        <f t="shared" si="31"/>
        <v>168.52600000000001</v>
      </c>
      <c r="DG21" s="81">
        <f t="shared" si="32"/>
        <v>-91</v>
      </c>
      <c r="DH21" s="81">
        <f t="shared" si="33"/>
        <v>0</v>
      </c>
      <c r="DI21" s="81">
        <f t="shared" si="34"/>
        <v>0</v>
      </c>
      <c r="DJ21" s="81">
        <f t="shared" si="35"/>
        <v>-77.525999999999996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-86</v>
      </c>
      <c r="D22" s="82">
        <v>0</v>
      </c>
      <c r="E22" s="82">
        <v>0</v>
      </c>
      <c r="F22" s="82">
        <v>-64.975999999999999</v>
      </c>
      <c r="G22" s="82">
        <v>-150.976</v>
      </c>
      <c r="H22" s="76"/>
      <c r="I22" s="31">
        <v>20</v>
      </c>
      <c r="J22" s="82">
        <v>86</v>
      </c>
      <c r="K22" s="82">
        <v>0</v>
      </c>
      <c r="L22" s="82">
        <v>0</v>
      </c>
      <c r="M22" s="82">
        <v>0</v>
      </c>
      <c r="N22" s="82">
        <v>86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64.975999999999999</v>
      </c>
      <c r="AF22" s="82">
        <v>0</v>
      </c>
      <c r="AG22" s="82">
        <v>0</v>
      </c>
      <c r="AH22" s="82">
        <v>0</v>
      </c>
      <c r="AI22" s="82">
        <v>64.975999999999999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86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-86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64.975999999999999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-64.975999999999999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860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860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649.76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649.76</v>
      </c>
      <c r="DF22" s="81">
        <f t="shared" si="31"/>
        <v>150.976</v>
      </c>
      <c r="DG22" s="81">
        <f t="shared" si="32"/>
        <v>-86</v>
      </c>
      <c r="DH22" s="81">
        <f t="shared" si="33"/>
        <v>0</v>
      </c>
      <c r="DI22" s="81">
        <f t="shared" si="34"/>
        <v>0</v>
      </c>
      <c r="DJ22" s="81">
        <f t="shared" si="35"/>
        <v>-64.975999999999999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-123</v>
      </c>
      <c r="D23" s="82">
        <v>0</v>
      </c>
      <c r="E23" s="82">
        <v>0</v>
      </c>
      <c r="F23" s="82">
        <v>-99.596000000000004</v>
      </c>
      <c r="G23" s="82">
        <v>-222.596</v>
      </c>
      <c r="H23" s="76"/>
      <c r="I23" s="31">
        <v>21</v>
      </c>
      <c r="J23" s="82">
        <v>123</v>
      </c>
      <c r="K23" s="82">
        <v>0</v>
      </c>
      <c r="L23" s="82">
        <v>0</v>
      </c>
      <c r="M23" s="82">
        <v>0</v>
      </c>
      <c r="N23" s="82">
        <v>123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99.596000000000004</v>
      </c>
      <c r="AF23" s="82">
        <v>0</v>
      </c>
      <c r="AG23" s="82">
        <v>0</v>
      </c>
      <c r="AH23" s="82">
        <v>0</v>
      </c>
      <c r="AI23" s="82">
        <v>99.596000000000004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123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-123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99.596000000000004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-99.596000000000004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1230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1230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995.96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995.96</v>
      </c>
      <c r="DF23" s="81">
        <f t="shared" si="31"/>
        <v>222.596</v>
      </c>
      <c r="DG23" s="81">
        <f t="shared" si="32"/>
        <v>-123</v>
      </c>
      <c r="DH23" s="81">
        <f t="shared" si="33"/>
        <v>0</v>
      </c>
      <c r="DI23" s="81">
        <f t="shared" si="34"/>
        <v>0</v>
      </c>
      <c r="DJ23" s="81">
        <f t="shared" si="35"/>
        <v>-99.596000000000004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-108</v>
      </c>
      <c r="D24" s="82">
        <v>0</v>
      </c>
      <c r="E24" s="82">
        <v>0</v>
      </c>
      <c r="F24" s="82">
        <v>-79.266000000000005</v>
      </c>
      <c r="G24" s="82">
        <v>-187.26599999999999</v>
      </c>
      <c r="H24" s="76"/>
      <c r="I24" s="31">
        <v>22</v>
      </c>
      <c r="J24" s="82">
        <v>108</v>
      </c>
      <c r="K24" s="82">
        <v>0</v>
      </c>
      <c r="L24" s="82">
        <v>0</v>
      </c>
      <c r="M24" s="82">
        <v>0</v>
      </c>
      <c r="N24" s="82">
        <v>108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79.266000000000005</v>
      </c>
      <c r="AF24" s="82">
        <v>0</v>
      </c>
      <c r="AG24" s="82">
        <v>0</v>
      </c>
      <c r="AH24" s="82">
        <v>0</v>
      </c>
      <c r="AI24" s="82">
        <v>79.266000000000005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108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-108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79.266000000000005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-79.266000000000005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1080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1080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792.66000000000008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792.66000000000008</v>
      </c>
      <c r="DF24" s="81">
        <f t="shared" si="31"/>
        <v>187.26600000000002</v>
      </c>
      <c r="DG24" s="81">
        <f t="shared" si="32"/>
        <v>-108</v>
      </c>
      <c r="DH24" s="81">
        <f t="shared" si="33"/>
        <v>0</v>
      </c>
      <c r="DI24" s="81">
        <f t="shared" si="34"/>
        <v>0</v>
      </c>
      <c r="DJ24" s="81">
        <f t="shared" si="35"/>
        <v>-79.266000000000005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-124</v>
      </c>
      <c r="D25" s="82">
        <v>0</v>
      </c>
      <c r="E25" s="82">
        <v>0</v>
      </c>
      <c r="F25" s="82">
        <v>-110.72</v>
      </c>
      <c r="G25" s="82">
        <v>-234.72</v>
      </c>
      <c r="H25" s="76"/>
      <c r="I25" s="31">
        <v>23</v>
      </c>
      <c r="J25" s="82">
        <v>124</v>
      </c>
      <c r="K25" s="82">
        <v>0</v>
      </c>
      <c r="L25" s="82">
        <v>0</v>
      </c>
      <c r="M25" s="82">
        <v>0</v>
      </c>
      <c r="N25" s="82">
        <v>124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110.72</v>
      </c>
      <c r="AF25" s="82">
        <v>0</v>
      </c>
      <c r="AG25" s="82">
        <v>0</v>
      </c>
      <c r="AH25" s="82">
        <v>0</v>
      </c>
      <c r="AI25" s="82">
        <v>110.72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124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-124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110.72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-110.72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1240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1240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1107.2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1107.2</v>
      </c>
      <c r="DF25" s="81">
        <f t="shared" si="31"/>
        <v>234.72</v>
      </c>
      <c r="DG25" s="81">
        <f t="shared" si="32"/>
        <v>-124</v>
      </c>
      <c r="DH25" s="81">
        <f t="shared" si="33"/>
        <v>0</v>
      </c>
      <c r="DI25" s="81">
        <f t="shared" si="34"/>
        <v>0</v>
      </c>
      <c r="DJ25" s="81">
        <f t="shared" si="35"/>
        <v>-110.72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-104</v>
      </c>
      <c r="D26" s="82">
        <v>0</v>
      </c>
      <c r="E26" s="82">
        <v>0</v>
      </c>
      <c r="F26" s="82">
        <v>-101.985</v>
      </c>
      <c r="G26" s="82">
        <v>-205.98500000000001</v>
      </c>
      <c r="H26" s="76"/>
      <c r="I26" s="31">
        <v>24</v>
      </c>
      <c r="J26" s="82">
        <v>104</v>
      </c>
      <c r="K26" s="82">
        <v>0</v>
      </c>
      <c r="L26" s="82">
        <v>0</v>
      </c>
      <c r="M26" s="82">
        <v>0</v>
      </c>
      <c r="N26" s="82">
        <v>104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101.985</v>
      </c>
      <c r="AF26" s="82">
        <v>0</v>
      </c>
      <c r="AG26" s="82">
        <v>0</v>
      </c>
      <c r="AH26" s="82">
        <v>0</v>
      </c>
      <c r="AI26" s="82">
        <v>101.985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104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-104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101.985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-101.985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1040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1040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1019.85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1019.85</v>
      </c>
      <c r="DF26" s="81">
        <f t="shared" si="31"/>
        <v>205.98500000000001</v>
      </c>
      <c r="DG26" s="81">
        <f t="shared" si="32"/>
        <v>-104</v>
      </c>
      <c r="DH26" s="81">
        <f t="shared" si="33"/>
        <v>0</v>
      </c>
      <c r="DI26" s="81">
        <f t="shared" si="34"/>
        <v>0</v>
      </c>
      <c r="DJ26" s="81">
        <f t="shared" si="35"/>
        <v>-101.985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-138</v>
      </c>
      <c r="D27" s="82">
        <v>0</v>
      </c>
      <c r="E27" s="82">
        <v>0</v>
      </c>
      <c r="F27" s="82">
        <v>-92.933999999999997</v>
      </c>
      <c r="G27" s="82">
        <v>-230.934</v>
      </c>
      <c r="H27" s="76"/>
      <c r="I27" s="31">
        <v>25</v>
      </c>
      <c r="J27" s="82">
        <v>138</v>
      </c>
      <c r="K27" s="82">
        <v>0</v>
      </c>
      <c r="L27" s="82">
        <v>0</v>
      </c>
      <c r="M27" s="82">
        <v>0</v>
      </c>
      <c r="N27" s="82">
        <v>138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92.933999999999997</v>
      </c>
      <c r="AF27" s="82">
        <v>0</v>
      </c>
      <c r="AG27" s="82">
        <v>0</v>
      </c>
      <c r="AH27" s="82">
        <v>0</v>
      </c>
      <c r="AI27" s="82">
        <v>92.933999999999997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138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-138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92.933999999999997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-92.933999999999997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1380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1380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929.33999999999992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929.33999999999992</v>
      </c>
      <c r="DF27" s="81">
        <f t="shared" si="31"/>
        <v>230.934</v>
      </c>
      <c r="DG27" s="81">
        <f t="shared" si="32"/>
        <v>-138</v>
      </c>
      <c r="DH27" s="81">
        <f t="shared" si="33"/>
        <v>0</v>
      </c>
      <c r="DI27" s="81">
        <f t="shared" si="34"/>
        <v>0</v>
      </c>
      <c r="DJ27" s="81">
        <f t="shared" si="35"/>
        <v>-92.933999999999997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-118</v>
      </c>
      <c r="D28" s="82">
        <v>0</v>
      </c>
      <c r="E28" s="82">
        <v>0</v>
      </c>
      <c r="F28" s="82">
        <v>-37.384</v>
      </c>
      <c r="G28" s="82">
        <v>-155.38399999999999</v>
      </c>
      <c r="H28" s="76"/>
      <c r="I28" s="31">
        <v>26</v>
      </c>
      <c r="J28" s="82">
        <v>118</v>
      </c>
      <c r="K28" s="82">
        <v>0</v>
      </c>
      <c r="L28" s="82">
        <v>0</v>
      </c>
      <c r="M28" s="82">
        <v>0</v>
      </c>
      <c r="N28" s="82">
        <v>118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37.384</v>
      </c>
      <c r="AF28" s="82">
        <v>0</v>
      </c>
      <c r="AG28" s="82">
        <v>0</v>
      </c>
      <c r="AH28" s="82">
        <v>0</v>
      </c>
      <c r="AI28" s="82">
        <v>37.384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118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-118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37.384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-37.384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1180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1180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373.84000000000003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373.84000000000003</v>
      </c>
      <c r="DF28" s="81">
        <f t="shared" si="31"/>
        <v>155.38400000000001</v>
      </c>
      <c r="DG28" s="81">
        <f t="shared" si="32"/>
        <v>-118</v>
      </c>
      <c r="DH28" s="81">
        <f t="shared" si="33"/>
        <v>0</v>
      </c>
      <c r="DI28" s="81">
        <f t="shared" si="34"/>
        <v>0</v>
      </c>
      <c r="DJ28" s="81">
        <f t="shared" si="35"/>
        <v>-37.384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-88</v>
      </c>
      <c r="D29" s="82">
        <v>0</v>
      </c>
      <c r="E29" s="82">
        <v>0</v>
      </c>
      <c r="F29" s="82">
        <v>-5.4969999999999999</v>
      </c>
      <c r="G29" s="82">
        <v>-93.497</v>
      </c>
      <c r="H29" s="76"/>
      <c r="I29" s="31">
        <v>27</v>
      </c>
      <c r="J29" s="82">
        <v>88</v>
      </c>
      <c r="K29" s="82">
        <v>0</v>
      </c>
      <c r="L29" s="82">
        <v>0</v>
      </c>
      <c r="M29" s="82">
        <v>0</v>
      </c>
      <c r="N29" s="82">
        <v>88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5.4969999999999999</v>
      </c>
      <c r="AF29" s="82">
        <v>0</v>
      </c>
      <c r="AG29" s="82">
        <v>0</v>
      </c>
      <c r="AH29" s="82">
        <v>0</v>
      </c>
      <c r="AI29" s="82">
        <v>5.4969999999999999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88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-88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5.4969999999999999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-5.4969999999999999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880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880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54.97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54.97</v>
      </c>
      <c r="DF29" s="81">
        <f t="shared" si="31"/>
        <v>93.497</v>
      </c>
      <c r="DG29" s="81">
        <f t="shared" si="32"/>
        <v>-88</v>
      </c>
      <c r="DH29" s="81">
        <f t="shared" si="33"/>
        <v>0</v>
      </c>
      <c r="DI29" s="81">
        <f t="shared" si="34"/>
        <v>0</v>
      </c>
      <c r="DJ29" s="81">
        <f t="shared" si="35"/>
        <v>-5.4969999999999999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-78</v>
      </c>
      <c r="D30" s="82">
        <v>0</v>
      </c>
      <c r="E30" s="82">
        <v>0</v>
      </c>
      <c r="F30" s="82">
        <v>0</v>
      </c>
      <c r="G30" s="82">
        <v>-78</v>
      </c>
      <c r="H30" s="76"/>
      <c r="I30" s="31">
        <v>28</v>
      </c>
      <c r="J30" s="82">
        <v>78</v>
      </c>
      <c r="K30" s="82">
        <v>0</v>
      </c>
      <c r="L30" s="82">
        <v>0</v>
      </c>
      <c r="M30" s="82">
        <v>0</v>
      </c>
      <c r="N30" s="82">
        <v>78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78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-78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780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780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78</v>
      </c>
      <c r="DG30" s="81">
        <f t="shared" si="32"/>
        <v>-78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-68</v>
      </c>
      <c r="D31" s="82">
        <v>0</v>
      </c>
      <c r="E31" s="82">
        <v>0</v>
      </c>
      <c r="F31" s="82">
        <v>-14.488</v>
      </c>
      <c r="G31" s="82">
        <v>-82.488</v>
      </c>
      <c r="H31" s="76"/>
      <c r="I31" s="31">
        <v>29</v>
      </c>
      <c r="J31" s="82">
        <v>68</v>
      </c>
      <c r="K31" s="82">
        <v>0</v>
      </c>
      <c r="L31" s="82">
        <v>0</v>
      </c>
      <c r="M31" s="82">
        <v>0</v>
      </c>
      <c r="N31" s="82">
        <v>68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14.488</v>
      </c>
      <c r="AF31" s="82">
        <v>0</v>
      </c>
      <c r="AG31" s="82">
        <v>0</v>
      </c>
      <c r="AH31" s="82">
        <v>0</v>
      </c>
      <c r="AI31" s="82">
        <v>14.488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68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-68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14.488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-14.488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680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680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144.88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144.88</v>
      </c>
      <c r="DF31" s="81">
        <f t="shared" si="31"/>
        <v>82.488</v>
      </c>
      <c r="DG31" s="81">
        <f t="shared" si="32"/>
        <v>-68</v>
      </c>
      <c r="DH31" s="81">
        <f t="shared" si="33"/>
        <v>0</v>
      </c>
      <c r="DI31" s="81">
        <f t="shared" si="34"/>
        <v>0</v>
      </c>
      <c r="DJ31" s="81">
        <f t="shared" si="35"/>
        <v>-14.488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-43</v>
      </c>
      <c r="D32" s="82">
        <v>0</v>
      </c>
      <c r="E32" s="82">
        <v>0</v>
      </c>
      <c r="F32" s="82">
        <v>-46.732999999999997</v>
      </c>
      <c r="G32" s="82">
        <v>-89.733000000000004</v>
      </c>
      <c r="H32" s="76"/>
      <c r="I32" s="31">
        <v>30</v>
      </c>
      <c r="J32" s="82">
        <v>43</v>
      </c>
      <c r="K32" s="82">
        <v>0</v>
      </c>
      <c r="L32" s="82">
        <v>0</v>
      </c>
      <c r="M32" s="82">
        <v>0</v>
      </c>
      <c r="N32" s="82">
        <v>43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46.732999999999997</v>
      </c>
      <c r="AF32" s="82">
        <v>0</v>
      </c>
      <c r="AG32" s="82">
        <v>0</v>
      </c>
      <c r="AH32" s="82">
        <v>0</v>
      </c>
      <c r="AI32" s="82">
        <v>46.732999999999997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43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-43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46.732999999999997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-46.732999999999997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430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430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467.33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467.33</v>
      </c>
      <c r="DF32" s="81">
        <f t="shared" si="31"/>
        <v>89.733000000000004</v>
      </c>
      <c r="DG32" s="81">
        <f t="shared" si="32"/>
        <v>-43</v>
      </c>
      <c r="DH32" s="81">
        <f t="shared" si="33"/>
        <v>0</v>
      </c>
      <c r="DI32" s="81">
        <f t="shared" si="34"/>
        <v>0</v>
      </c>
      <c r="DJ32" s="81">
        <f t="shared" si="35"/>
        <v>-46.732999999999997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-58</v>
      </c>
      <c r="D33" s="82">
        <v>0</v>
      </c>
      <c r="E33" s="82">
        <v>0</v>
      </c>
      <c r="F33" s="82">
        <v>-55.255000000000003</v>
      </c>
      <c r="G33" s="82">
        <v>-113.255</v>
      </c>
      <c r="H33" s="76"/>
      <c r="I33" s="31">
        <v>31</v>
      </c>
      <c r="J33" s="82">
        <v>58</v>
      </c>
      <c r="K33" s="82">
        <v>0</v>
      </c>
      <c r="L33" s="82">
        <v>0</v>
      </c>
      <c r="M33" s="82">
        <v>0</v>
      </c>
      <c r="N33" s="82">
        <v>58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55.255000000000003</v>
      </c>
      <c r="AF33" s="82">
        <v>0</v>
      </c>
      <c r="AG33" s="82">
        <v>0</v>
      </c>
      <c r="AH33" s="82">
        <v>0</v>
      </c>
      <c r="AI33" s="82">
        <v>55.255000000000003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58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-58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55.255000000000003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-55.255000000000003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580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580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552.55000000000007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552.55000000000007</v>
      </c>
      <c r="DF33" s="81">
        <f t="shared" si="31"/>
        <v>113.255</v>
      </c>
      <c r="DG33" s="81">
        <f t="shared" si="32"/>
        <v>-58</v>
      </c>
      <c r="DH33" s="81">
        <f t="shared" si="33"/>
        <v>0</v>
      </c>
      <c r="DI33" s="81">
        <f t="shared" si="34"/>
        <v>0</v>
      </c>
      <c r="DJ33" s="81">
        <f t="shared" si="35"/>
        <v>-55.255000000000003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-73</v>
      </c>
      <c r="D34" s="82">
        <v>0</v>
      </c>
      <c r="E34" s="82">
        <v>0</v>
      </c>
      <c r="F34" s="82">
        <v>-14.298999999999999</v>
      </c>
      <c r="G34" s="82">
        <v>-87.299000000000007</v>
      </c>
      <c r="H34" s="76"/>
      <c r="I34" s="31">
        <v>32</v>
      </c>
      <c r="J34" s="82">
        <v>73</v>
      </c>
      <c r="K34" s="82">
        <v>0</v>
      </c>
      <c r="L34" s="82">
        <v>0</v>
      </c>
      <c r="M34" s="82">
        <v>0</v>
      </c>
      <c r="N34" s="82">
        <v>73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14.298999999999999</v>
      </c>
      <c r="AF34" s="82">
        <v>0</v>
      </c>
      <c r="AG34" s="82">
        <v>0</v>
      </c>
      <c r="AH34" s="82">
        <v>0</v>
      </c>
      <c r="AI34" s="82">
        <v>14.298999999999999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73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-73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14.298999999999999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-14.298999999999999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730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730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142.99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142.99</v>
      </c>
      <c r="DF34" s="81">
        <f t="shared" si="31"/>
        <v>87.299000000000007</v>
      </c>
      <c r="DG34" s="81">
        <f t="shared" si="32"/>
        <v>-73</v>
      </c>
      <c r="DH34" s="81">
        <f t="shared" si="33"/>
        <v>0</v>
      </c>
      <c r="DI34" s="81">
        <f t="shared" si="34"/>
        <v>0</v>
      </c>
      <c r="DJ34" s="81">
        <f t="shared" si="35"/>
        <v>-14.298999999999999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-50</v>
      </c>
      <c r="D35" s="82">
        <v>0</v>
      </c>
      <c r="E35" s="82">
        <v>0</v>
      </c>
      <c r="F35" s="82">
        <v>-9.4239999999999995</v>
      </c>
      <c r="G35" s="82">
        <v>-59.423999999999999</v>
      </c>
      <c r="H35" s="76"/>
      <c r="I35" s="31">
        <v>33</v>
      </c>
      <c r="J35" s="82">
        <v>50</v>
      </c>
      <c r="K35" s="82">
        <v>0</v>
      </c>
      <c r="L35" s="82">
        <v>0</v>
      </c>
      <c r="M35" s="82">
        <v>0</v>
      </c>
      <c r="N35" s="82">
        <v>50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9.4239999999999995</v>
      </c>
      <c r="AF35" s="82">
        <v>0</v>
      </c>
      <c r="AG35" s="82">
        <v>0</v>
      </c>
      <c r="AH35" s="82">
        <v>0</v>
      </c>
      <c r="AI35" s="82">
        <v>9.4239999999999995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50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-50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9.4239999999999995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-9.4239999999999995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500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500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94.24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94.24</v>
      </c>
      <c r="DF35" s="81">
        <f t="shared" si="31"/>
        <v>59.423999999999999</v>
      </c>
      <c r="DG35" s="81">
        <f t="shared" si="32"/>
        <v>-50</v>
      </c>
      <c r="DH35" s="81">
        <f t="shared" si="33"/>
        <v>0</v>
      </c>
      <c r="DI35" s="81">
        <f t="shared" si="34"/>
        <v>0</v>
      </c>
      <c r="DJ35" s="81">
        <f t="shared" si="35"/>
        <v>-9.4239999999999995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-113</v>
      </c>
      <c r="D36" s="82">
        <v>0</v>
      </c>
      <c r="E36" s="82">
        <v>0</v>
      </c>
      <c r="F36" s="82">
        <v>-3.9169999999999998</v>
      </c>
      <c r="G36" s="82">
        <v>-116.917</v>
      </c>
      <c r="H36" s="76"/>
      <c r="I36" s="31">
        <v>34</v>
      </c>
      <c r="J36" s="82">
        <v>113</v>
      </c>
      <c r="K36" s="82">
        <v>0</v>
      </c>
      <c r="L36" s="82">
        <v>0</v>
      </c>
      <c r="M36" s="82">
        <v>0</v>
      </c>
      <c r="N36" s="82">
        <v>113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3.9169999999999998</v>
      </c>
      <c r="AF36" s="82">
        <v>0</v>
      </c>
      <c r="AG36" s="82">
        <v>0</v>
      </c>
      <c r="AH36" s="82">
        <v>0</v>
      </c>
      <c r="AI36" s="82">
        <v>3.9169999999999998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113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-113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3.9169999999999998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-3.9169999999999998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1130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1130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39.17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39.17</v>
      </c>
      <c r="DF36" s="81">
        <f t="shared" si="31"/>
        <v>116.917</v>
      </c>
      <c r="DG36" s="81">
        <f t="shared" si="32"/>
        <v>-113</v>
      </c>
      <c r="DH36" s="81">
        <f t="shared" si="33"/>
        <v>0</v>
      </c>
      <c r="DI36" s="81">
        <f t="shared" si="34"/>
        <v>0</v>
      </c>
      <c r="DJ36" s="81">
        <f t="shared" si="35"/>
        <v>-3.9169999999999998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-148</v>
      </c>
      <c r="D37" s="82">
        <v>0</v>
      </c>
      <c r="E37" s="82">
        <v>0</v>
      </c>
      <c r="F37" s="82">
        <v>-19.227</v>
      </c>
      <c r="G37" s="82">
        <v>-167.227</v>
      </c>
      <c r="H37" s="76"/>
      <c r="I37" s="31">
        <v>35</v>
      </c>
      <c r="J37" s="82">
        <v>148</v>
      </c>
      <c r="K37" s="82">
        <v>0</v>
      </c>
      <c r="L37" s="82">
        <v>0</v>
      </c>
      <c r="M37" s="82">
        <v>0</v>
      </c>
      <c r="N37" s="82">
        <v>148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19.227</v>
      </c>
      <c r="AF37" s="82">
        <v>0</v>
      </c>
      <c r="AG37" s="82">
        <v>0</v>
      </c>
      <c r="AH37" s="82">
        <v>0</v>
      </c>
      <c r="AI37" s="82">
        <v>19.227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148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-148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19.227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-19.227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1480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1480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192.27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192.27</v>
      </c>
      <c r="DF37" s="81">
        <f t="shared" si="31"/>
        <v>167.227</v>
      </c>
      <c r="DG37" s="81">
        <f t="shared" si="32"/>
        <v>-148</v>
      </c>
      <c r="DH37" s="81">
        <f t="shared" si="33"/>
        <v>0</v>
      </c>
      <c r="DI37" s="81">
        <f t="shared" si="34"/>
        <v>0</v>
      </c>
      <c r="DJ37" s="81">
        <f t="shared" si="35"/>
        <v>-19.227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-168</v>
      </c>
      <c r="D38" s="82">
        <v>0</v>
      </c>
      <c r="E38" s="82">
        <v>0</v>
      </c>
      <c r="F38" s="82">
        <v>-31.954999999999998</v>
      </c>
      <c r="G38" s="82">
        <v>-199.95500000000001</v>
      </c>
      <c r="H38" s="76"/>
      <c r="I38" s="31">
        <v>36</v>
      </c>
      <c r="J38" s="82">
        <v>168</v>
      </c>
      <c r="K38" s="82">
        <v>0</v>
      </c>
      <c r="L38" s="82">
        <v>0</v>
      </c>
      <c r="M38" s="82">
        <v>0</v>
      </c>
      <c r="N38" s="82">
        <v>168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31.954999999999998</v>
      </c>
      <c r="AF38" s="82">
        <v>0</v>
      </c>
      <c r="AG38" s="82">
        <v>0</v>
      </c>
      <c r="AH38" s="82">
        <v>0</v>
      </c>
      <c r="AI38" s="82">
        <v>31.954999999999998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168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-168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31.954999999999998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-31.954999999999998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1680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1680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319.54999999999995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319.54999999999995</v>
      </c>
      <c r="DF38" s="81">
        <f t="shared" si="31"/>
        <v>199.95499999999998</v>
      </c>
      <c r="DG38" s="81">
        <f t="shared" si="32"/>
        <v>-168</v>
      </c>
      <c r="DH38" s="81">
        <f t="shared" si="33"/>
        <v>0</v>
      </c>
      <c r="DI38" s="81">
        <f t="shared" si="34"/>
        <v>0</v>
      </c>
      <c r="DJ38" s="81">
        <f t="shared" si="35"/>
        <v>-31.954999999999998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-168</v>
      </c>
      <c r="D39" s="82">
        <v>0</v>
      </c>
      <c r="E39" s="82">
        <v>0</v>
      </c>
      <c r="F39" s="82">
        <v>-18.276</v>
      </c>
      <c r="G39" s="82">
        <v>-186.27600000000001</v>
      </c>
      <c r="H39" s="76"/>
      <c r="I39" s="31">
        <v>37</v>
      </c>
      <c r="J39" s="82">
        <v>168</v>
      </c>
      <c r="K39" s="82">
        <v>0</v>
      </c>
      <c r="L39" s="82">
        <v>0</v>
      </c>
      <c r="M39" s="82">
        <v>0</v>
      </c>
      <c r="N39" s="82">
        <v>168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18.276</v>
      </c>
      <c r="AF39" s="82">
        <v>0</v>
      </c>
      <c r="AG39" s="82">
        <v>0</v>
      </c>
      <c r="AH39" s="82">
        <v>0</v>
      </c>
      <c r="AI39" s="82">
        <v>18.276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168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-168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18.276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-18.276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1680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1680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182.76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182.76</v>
      </c>
      <c r="DF39" s="81">
        <f t="shared" si="31"/>
        <v>186.27600000000001</v>
      </c>
      <c r="DG39" s="81">
        <f t="shared" si="32"/>
        <v>-168</v>
      </c>
      <c r="DH39" s="81">
        <f t="shared" si="33"/>
        <v>0</v>
      </c>
      <c r="DI39" s="81">
        <f t="shared" si="34"/>
        <v>0</v>
      </c>
      <c r="DJ39" s="81">
        <f t="shared" si="35"/>
        <v>-18.276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-158</v>
      </c>
      <c r="D40" s="82">
        <v>0</v>
      </c>
      <c r="E40" s="82">
        <v>0</v>
      </c>
      <c r="F40" s="82">
        <v>0</v>
      </c>
      <c r="G40" s="82">
        <v>-158</v>
      </c>
      <c r="H40" s="76"/>
      <c r="I40" s="31">
        <v>38</v>
      </c>
      <c r="J40" s="82">
        <v>158</v>
      </c>
      <c r="K40" s="82">
        <v>0</v>
      </c>
      <c r="L40" s="82">
        <v>0</v>
      </c>
      <c r="M40" s="82">
        <v>0</v>
      </c>
      <c r="N40" s="82">
        <v>158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158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-158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1580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1580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158</v>
      </c>
      <c r="DG40" s="81">
        <f t="shared" si="32"/>
        <v>-158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-153</v>
      </c>
      <c r="D41" s="82">
        <v>0</v>
      </c>
      <c r="E41" s="82">
        <v>0</v>
      </c>
      <c r="F41" s="82">
        <v>0</v>
      </c>
      <c r="G41" s="82">
        <v>-153</v>
      </c>
      <c r="H41" s="76"/>
      <c r="I41" s="31">
        <v>39</v>
      </c>
      <c r="J41" s="82">
        <v>153</v>
      </c>
      <c r="K41" s="82">
        <v>0</v>
      </c>
      <c r="L41" s="82">
        <v>0</v>
      </c>
      <c r="M41" s="82">
        <v>0</v>
      </c>
      <c r="N41" s="82">
        <v>153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153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-153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1530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1530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153</v>
      </c>
      <c r="DG41" s="81">
        <f t="shared" si="32"/>
        <v>-153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-148</v>
      </c>
      <c r="D42" s="82">
        <v>0</v>
      </c>
      <c r="E42" s="82">
        <v>0</v>
      </c>
      <c r="F42" s="82">
        <v>0</v>
      </c>
      <c r="G42" s="82">
        <v>-148</v>
      </c>
      <c r="H42" s="76"/>
      <c r="I42" s="31">
        <v>40</v>
      </c>
      <c r="J42" s="82">
        <v>148</v>
      </c>
      <c r="K42" s="82">
        <v>0</v>
      </c>
      <c r="L42" s="82">
        <v>0</v>
      </c>
      <c r="M42" s="82">
        <v>0</v>
      </c>
      <c r="N42" s="82">
        <v>148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148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-148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1480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1480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148</v>
      </c>
      <c r="DG42" s="81">
        <f t="shared" si="32"/>
        <v>-148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-97</v>
      </c>
      <c r="D43" s="82">
        <v>0</v>
      </c>
      <c r="E43" s="82">
        <v>0</v>
      </c>
      <c r="F43" s="82">
        <v>0</v>
      </c>
      <c r="G43" s="82">
        <v>-97</v>
      </c>
      <c r="H43" s="76"/>
      <c r="I43" s="31">
        <v>41</v>
      </c>
      <c r="J43" s="82">
        <v>97</v>
      </c>
      <c r="K43" s="82">
        <v>0</v>
      </c>
      <c r="L43" s="82">
        <v>0</v>
      </c>
      <c r="M43" s="82">
        <v>0</v>
      </c>
      <c r="N43" s="82">
        <v>97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97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-97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970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970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97</v>
      </c>
      <c r="DG43" s="81">
        <f t="shared" si="32"/>
        <v>-97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-87</v>
      </c>
      <c r="D44" s="82">
        <v>0</v>
      </c>
      <c r="E44" s="82">
        <v>0</v>
      </c>
      <c r="F44" s="82">
        <v>0</v>
      </c>
      <c r="G44" s="82">
        <v>-87</v>
      </c>
      <c r="H44" s="76"/>
      <c r="I44" s="31">
        <v>42</v>
      </c>
      <c r="J44" s="82">
        <v>87</v>
      </c>
      <c r="K44" s="82">
        <v>0</v>
      </c>
      <c r="L44" s="82">
        <v>0</v>
      </c>
      <c r="M44" s="82">
        <v>0</v>
      </c>
      <c r="N44" s="82">
        <v>87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87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-87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870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870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87</v>
      </c>
      <c r="DG44" s="81">
        <f t="shared" si="32"/>
        <v>-87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-80</v>
      </c>
      <c r="D45" s="82">
        <v>0</v>
      </c>
      <c r="E45" s="82">
        <v>0</v>
      </c>
      <c r="F45" s="82">
        <v>0</v>
      </c>
      <c r="G45" s="82">
        <v>-80</v>
      </c>
      <c r="H45" s="76"/>
      <c r="I45" s="31">
        <v>43</v>
      </c>
      <c r="J45" s="82">
        <v>80</v>
      </c>
      <c r="K45" s="82">
        <v>0</v>
      </c>
      <c r="L45" s="82">
        <v>0</v>
      </c>
      <c r="M45" s="82">
        <v>0</v>
      </c>
      <c r="N45" s="82">
        <v>80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80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-80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800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800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80</v>
      </c>
      <c r="DG45" s="81">
        <f t="shared" si="32"/>
        <v>-80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-61</v>
      </c>
      <c r="D46" s="82">
        <v>0</v>
      </c>
      <c r="E46" s="82">
        <v>0</v>
      </c>
      <c r="F46" s="82">
        <v>0</v>
      </c>
      <c r="G46" s="82">
        <v>-61</v>
      </c>
      <c r="H46" s="76"/>
      <c r="I46" s="31">
        <v>44</v>
      </c>
      <c r="J46" s="82">
        <v>61</v>
      </c>
      <c r="K46" s="82">
        <v>0</v>
      </c>
      <c r="L46" s="82">
        <v>0</v>
      </c>
      <c r="M46" s="82">
        <v>0</v>
      </c>
      <c r="N46" s="82">
        <v>61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61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-61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610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610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61</v>
      </c>
      <c r="DG46" s="81">
        <f t="shared" si="32"/>
        <v>-61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-46</v>
      </c>
      <c r="D47" s="82">
        <v>0</v>
      </c>
      <c r="E47" s="82">
        <v>0</v>
      </c>
      <c r="F47" s="82">
        <v>0</v>
      </c>
      <c r="G47" s="82">
        <v>-46</v>
      </c>
      <c r="H47" s="76"/>
      <c r="I47" s="31">
        <v>45</v>
      </c>
      <c r="J47" s="82">
        <v>46</v>
      </c>
      <c r="K47" s="82">
        <v>0</v>
      </c>
      <c r="L47" s="82">
        <v>0</v>
      </c>
      <c r="M47" s="82">
        <v>0</v>
      </c>
      <c r="N47" s="82">
        <v>46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46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-46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460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460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46</v>
      </c>
      <c r="DG47" s="81">
        <f t="shared" si="32"/>
        <v>-46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-46</v>
      </c>
      <c r="D48" s="82">
        <v>0</v>
      </c>
      <c r="E48" s="82">
        <v>0</v>
      </c>
      <c r="F48" s="82">
        <v>0</v>
      </c>
      <c r="G48" s="82">
        <v>-46</v>
      </c>
      <c r="H48" s="76"/>
      <c r="I48" s="31">
        <v>46</v>
      </c>
      <c r="J48" s="82">
        <v>46</v>
      </c>
      <c r="K48" s="82">
        <v>0</v>
      </c>
      <c r="L48" s="82">
        <v>0</v>
      </c>
      <c r="M48" s="82">
        <v>0</v>
      </c>
      <c r="N48" s="82">
        <v>46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46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-46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460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460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46</v>
      </c>
      <c r="DG48" s="81">
        <f t="shared" si="32"/>
        <v>-46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-51</v>
      </c>
      <c r="D49" s="82">
        <v>0</v>
      </c>
      <c r="E49" s="82">
        <v>0</v>
      </c>
      <c r="F49" s="82">
        <v>0</v>
      </c>
      <c r="G49" s="82">
        <v>-51</v>
      </c>
      <c r="H49" s="76"/>
      <c r="I49" s="31">
        <v>47</v>
      </c>
      <c r="J49" s="82">
        <v>51</v>
      </c>
      <c r="K49" s="82">
        <v>0</v>
      </c>
      <c r="L49" s="82">
        <v>0</v>
      </c>
      <c r="M49" s="82">
        <v>0</v>
      </c>
      <c r="N49" s="82">
        <v>51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51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-51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510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510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51</v>
      </c>
      <c r="DG49" s="81">
        <f t="shared" si="32"/>
        <v>-51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-46</v>
      </c>
      <c r="D50" s="82">
        <v>0</v>
      </c>
      <c r="E50" s="82">
        <v>0</v>
      </c>
      <c r="F50" s="82">
        <v>0</v>
      </c>
      <c r="G50" s="82">
        <v>-46</v>
      </c>
      <c r="H50" s="76"/>
      <c r="I50" s="31">
        <v>48</v>
      </c>
      <c r="J50" s="82">
        <v>46</v>
      </c>
      <c r="K50" s="82">
        <v>0</v>
      </c>
      <c r="L50" s="82">
        <v>0</v>
      </c>
      <c r="M50" s="82">
        <v>0</v>
      </c>
      <c r="N50" s="82">
        <v>46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46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-46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460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460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46</v>
      </c>
      <c r="DG50" s="81">
        <f t="shared" si="32"/>
        <v>-46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-41</v>
      </c>
      <c r="D51" s="82">
        <v>0</v>
      </c>
      <c r="E51" s="82">
        <v>0</v>
      </c>
      <c r="F51" s="82">
        <v>0</v>
      </c>
      <c r="G51" s="82">
        <v>-41</v>
      </c>
      <c r="H51" s="76"/>
      <c r="I51" s="31">
        <v>49</v>
      </c>
      <c r="J51" s="82">
        <v>41</v>
      </c>
      <c r="K51" s="82">
        <v>0</v>
      </c>
      <c r="L51" s="82">
        <v>0</v>
      </c>
      <c r="M51" s="82">
        <v>0</v>
      </c>
      <c r="N51" s="82">
        <v>41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41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-41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410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410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41</v>
      </c>
      <c r="DG51" s="81">
        <f t="shared" si="32"/>
        <v>-41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-41</v>
      </c>
      <c r="D52" s="82">
        <v>0</v>
      </c>
      <c r="E52" s="82">
        <v>0</v>
      </c>
      <c r="F52" s="82">
        <v>0</v>
      </c>
      <c r="G52" s="82">
        <v>-41</v>
      </c>
      <c r="H52" s="76"/>
      <c r="I52" s="31">
        <v>50</v>
      </c>
      <c r="J52" s="82">
        <v>41</v>
      </c>
      <c r="K52" s="82">
        <v>0</v>
      </c>
      <c r="L52" s="82">
        <v>0</v>
      </c>
      <c r="M52" s="82">
        <v>0</v>
      </c>
      <c r="N52" s="82">
        <v>41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41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-41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410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410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41</v>
      </c>
      <c r="DG52" s="81">
        <f t="shared" si="32"/>
        <v>-41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-46</v>
      </c>
      <c r="D53" s="82">
        <v>0</v>
      </c>
      <c r="E53" s="82">
        <v>0</v>
      </c>
      <c r="F53" s="82">
        <v>0</v>
      </c>
      <c r="G53" s="82">
        <v>-46</v>
      </c>
      <c r="H53" s="76"/>
      <c r="I53" s="31">
        <v>51</v>
      </c>
      <c r="J53" s="82">
        <v>46</v>
      </c>
      <c r="K53" s="82">
        <v>0</v>
      </c>
      <c r="L53" s="82">
        <v>0</v>
      </c>
      <c r="M53" s="82">
        <v>0</v>
      </c>
      <c r="N53" s="82">
        <v>46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46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-46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460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460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46</v>
      </c>
      <c r="DG53" s="81">
        <f t="shared" si="32"/>
        <v>-46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-56</v>
      </c>
      <c r="D54" s="82">
        <v>0</v>
      </c>
      <c r="E54" s="82">
        <v>0</v>
      </c>
      <c r="F54" s="82">
        <v>0</v>
      </c>
      <c r="G54" s="82">
        <v>-56</v>
      </c>
      <c r="H54" s="76"/>
      <c r="I54" s="31">
        <v>52</v>
      </c>
      <c r="J54" s="82">
        <v>56</v>
      </c>
      <c r="K54" s="82">
        <v>0</v>
      </c>
      <c r="L54" s="82">
        <v>0</v>
      </c>
      <c r="M54" s="82">
        <v>0</v>
      </c>
      <c r="N54" s="82">
        <v>56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56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-56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560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560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56</v>
      </c>
      <c r="DG54" s="81">
        <f t="shared" si="32"/>
        <v>-56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-12</v>
      </c>
      <c r="D55" s="82">
        <v>0</v>
      </c>
      <c r="E55" s="82">
        <v>0</v>
      </c>
      <c r="F55" s="82">
        <v>0</v>
      </c>
      <c r="G55" s="82">
        <v>-12</v>
      </c>
      <c r="H55" s="76"/>
      <c r="I55" s="31">
        <v>53</v>
      </c>
      <c r="J55" s="82">
        <v>12</v>
      </c>
      <c r="K55" s="82">
        <v>0</v>
      </c>
      <c r="L55" s="82">
        <v>0</v>
      </c>
      <c r="M55" s="82">
        <v>0</v>
      </c>
      <c r="N55" s="82">
        <v>12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12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-12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120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120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12</v>
      </c>
      <c r="DG55" s="81">
        <f t="shared" si="32"/>
        <v>-12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-32</v>
      </c>
      <c r="D56" s="82">
        <v>0</v>
      </c>
      <c r="E56" s="82">
        <v>0</v>
      </c>
      <c r="F56" s="82">
        <v>0</v>
      </c>
      <c r="G56" s="82">
        <v>-32</v>
      </c>
      <c r="H56" s="76"/>
      <c r="I56" s="31">
        <v>54</v>
      </c>
      <c r="J56" s="82">
        <v>32</v>
      </c>
      <c r="K56" s="82">
        <v>0</v>
      </c>
      <c r="L56" s="82">
        <v>0</v>
      </c>
      <c r="M56" s="82">
        <v>0</v>
      </c>
      <c r="N56" s="82">
        <v>32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32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-32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320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320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32</v>
      </c>
      <c r="DG56" s="81">
        <f t="shared" si="32"/>
        <v>-32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-111</v>
      </c>
      <c r="D57" s="82">
        <v>0</v>
      </c>
      <c r="E57" s="82">
        <v>0</v>
      </c>
      <c r="F57" s="82">
        <v>0</v>
      </c>
      <c r="G57" s="82">
        <v>-111</v>
      </c>
      <c r="H57" s="76"/>
      <c r="I57" s="31">
        <v>55</v>
      </c>
      <c r="J57" s="82">
        <v>111</v>
      </c>
      <c r="K57" s="82">
        <v>0</v>
      </c>
      <c r="L57" s="82">
        <v>0</v>
      </c>
      <c r="M57" s="82">
        <v>0</v>
      </c>
      <c r="N57" s="82">
        <v>111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111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-111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1110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1110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111</v>
      </c>
      <c r="DG57" s="81">
        <f t="shared" si="32"/>
        <v>-111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-106</v>
      </c>
      <c r="D58" s="82">
        <v>0</v>
      </c>
      <c r="E58" s="82">
        <v>0</v>
      </c>
      <c r="F58" s="82">
        <v>0</v>
      </c>
      <c r="G58" s="82">
        <v>-106</v>
      </c>
      <c r="H58" s="76"/>
      <c r="I58" s="31">
        <v>56</v>
      </c>
      <c r="J58" s="82">
        <v>106</v>
      </c>
      <c r="K58" s="82">
        <v>0</v>
      </c>
      <c r="L58" s="82">
        <v>0</v>
      </c>
      <c r="M58" s="82">
        <v>0</v>
      </c>
      <c r="N58" s="82">
        <v>106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106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-106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1060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1060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106</v>
      </c>
      <c r="DG58" s="81">
        <f t="shared" si="32"/>
        <v>-106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-101</v>
      </c>
      <c r="D59" s="82">
        <v>0</v>
      </c>
      <c r="E59" s="82">
        <v>0</v>
      </c>
      <c r="F59" s="82">
        <v>0</v>
      </c>
      <c r="G59" s="82">
        <v>-101</v>
      </c>
      <c r="H59" s="76"/>
      <c r="I59" s="31">
        <v>57</v>
      </c>
      <c r="J59" s="82">
        <v>101</v>
      </c>
      <c r="K59" s="82">
        <v>0</v>
      </c>
      <c r="L59" s="82">
        <v>0</v>
      </c>
      <c r="M59" s="82">
        <v>0</v>
      </c>
      <c r="N59" s="82">
        <v>101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101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-101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1010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1010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101</v>
      </c>
      <c r="DG59" s="81">
        <f t="shared" si="32"/>
        <v>-101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-91</v>
      </c>
      <c r="D60" s="82">
        <v>0</v>
      </c>
      <c r="E60" s="82">
        <v>0</v>
      </c>
      <c r="F60" s="82">
        <v>0</v>
      </c>
      <c r="G60" s="82">
        <v>-91</v>
      </c>
      <c r="H60" s="76"/>
      <c r="I60" s="31">
        <v>58</v>
      </c>
      <c r="J60" s="82">
        <v>91</v>
      </c>
      <c r="K60" s="82">
        <v>0</v>
      </c>
      <c r="L60" s="82">
        <v>0</v>
      </c>
      <c r="M60" s="82">
        <v>0</v>
      </c>
      <c r="N60" s="82">
        <v>91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91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-91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910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910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91</v>
      </c>
      <c r="DG60" s="81">
        <f t="shared" si="32"/>
        <v>-91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-81</v>
      </c>
      <c r="D61" s="82">
        <v>0</v>
      </c>
      <c r="E61" s="82">
        <v>0</v>
      </c>
      <c r="F61" s="82">
        <v>0</v>
      </c>
      <c r="G61" s="82">
        <v>-81</v>
      </c>
      <c r="H61" s="76"/>
      <c r="I61" s="31">
        <v>59</v>
      </c>
      <c r="J61" s="82">
        <v>81</v>
      </c>
      <c r="K61" s="82">
        <v>0</v>
      </c>
      <c r="L61" s="82">
        <v>0</v>
      </c>
      <c r="M61" s="82">
        <v>0</v>
      </c>
      <c r="N61" s="82">
        <v>81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81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-81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810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810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81</v>
      </c>
      <c r="DG61" s="81">
        <f t="shared" si="32"/>
        <v>-81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-66</v>
      </c>
      <c r="D62" s="82">
        <v>0</v>
      </c>
      <c r="E62" s="82">
        <v>0</v>
      </c>
      <c r="F62" s="82">
        <v>0</v>
      </c>
      <c r="G62" s="82">
        <v>-66</v>
      </c>
      <c r="H62" s="76"/>
      <c r="I62" s="31">
        <v>60</v>
      </c>
      <c r="J62" s="82">
        <v>66</v>
      </c>
      <c r="K62" s="82">
        <v>0</v>
      </c>
      <c r="L62" s="82">
        <v>0</v>
      </c>
      <c r="M62" s="82">
        <v>0</v>
      </c>
      <c r="N62" s="82">
        <v>66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66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-66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660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660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66</v>
      </c>
      <c r="DG62" s="81">
        <f t="shared" si="32"/>
        <v>-66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-55</v>
      </c>
      <c r="D63" s="82">
        <v>0</v>
      </c>
      <c r="E63" s="82">
        <v>0</v>
      </c>
      <c r="F63" s="82">
        <v>0</v>
      </c>
      <c r="G63" s="82">
        <v>-55</v>
      </c>
      <c r="H63" s="76"/>
      <c r="I63" s="31">
        <v>61</v>
      </c>
      <c r="J63" s="82">
        <v>55</v>
      </c>
      <c r="K63" s="82">
        <v>0</v>
      </c>
      <c r="L63" s="82">
        <v>0</v>
      </c>
      <c r="M63" s="82">
        <v>0</v>
      </c>
      <c r="N63" s="82">
        <v>55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55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-55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550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550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55</v>
      </c>
      <c r="DG63" s="81">
        <f t="shared" si="32"/>
        <v>-55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-88</v>
      </c>
      <c r="D64" s="82">
        <v>0</v>
      </c>
      <c r="E64" s="82">
        <v>0</v>
      </c>
      <c r="F64" s="82">
        <v>0</v>
      </c>
      <c r="G64" s="82">
        <v>-88</v>
      </c>
      <c r="H64" s="76"/>
      <c r="I64" s="31">
        <v>62</v>
      </c>
      <c r="J64" s="82">
        <v>88</v>
      </c>
      <c r="K64" s="82">
        <v>0</v>
      </c>
      <c r="L64" s="82">
        <v>0</v>
      </c>
      <c r="M64" s="82">
        <v>0</v>
      </c>
      <c r="N64" s="82">
        <v>88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88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-88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880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880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88</v>
      </c>
      <c r="DG64" s="81">
        <f t="shared" si="32"/>
        <v>-88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-68</v>
      </c>
      <c r="D65" s="82">
        <v>0</v>
      </c>
      <c r="E65" s="82">
        <v>0</v>
      </c>
      <c r="F65" s="82">
        <v>0</v>
      </c>
      <c r="G65" s="82">
        <v>-68</v>
      </c>
      <c r="H65" s="76"/>
      <c r="I65" s="31">
        <v>63</v>
      </c>
      <c r="J65" s="82">
        <v>68</v>
      </c>
      <c r="K65" s="82">
        <v>0</v>
      </c>
      <c r="L65" s="82">
        <v>0</v>
      </c>
      <c r="M65" s="82">
        <v>0</v>
      </c>
      <c r="N65" s="82">
        <v>68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68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-68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680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680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68</v>
      </c>
      <c r="DG65" s="81">
        <f t="shared" si="32"/>
        <v>-68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-53</v>
      </c>
      <c r="D66" s="82">
        <v>0</v>
      </c>
      <c r="E66" s="82">
        <v>0</v>
      </c>
      <c r="F66" s="82">
        <v>0</v>
      </c>
      <c r="G66" s="82">
        <v>-53</v>
      </c>
      <c r="H66" s="76"/>
      <c r="I66" s="31">
        <v>64</v>
      </c>
      <c r="J66" s="82">
        <v>53</v>
      </c>
      <c r="K66" s="82">
        <v>0</v>
      </c>
      <c r="L66" s="82">
        <v>0</v>
      </c>
      <c r="M66" s="82">
        <v>0</v>
      </c>
      <c r="N66" s="82">
        <v>53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53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-53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530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530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53</v>
      </c>
      <c r="DG66" s="81">
        <f t="shared" si="32"/>
        <v>-53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-43</v>
      </c>
      <c r="D67" s="82">
        <v>0</v>
      </c>
      <c r="E67" s="82">
        <v>0</v>
      </c>
      <c r="F67" s="82">
        <v>0</v>
      </c>
      <c r="G67" s="82">
        <v>-43</v>
      </c>
      <c r="H67" s="76"/>
      <c r="I67" s="31">
        <v>65</v>
      </c>
      <c r="J67" s="82">
        <v>43</v>
      </c>
      <c r="K67" s="82">
        <v>0</v>
      </c>
      <c r="L67" s="82">
        <v>0</v>
      </c>
      <c r="M67" s="82">
        <v>0</v>
      </c>
      <c r="N67" s="82">
        <v>43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43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-43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430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430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43</v>
      </c>
      <c r="DG67" s="81">
        <f t="shared" si="32"/>
        <v>-43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-60</v>
      </c>
      <c r="D68" s="82">
        <v>0</v>
      </c>
      <c r="E68" s="82">
        <v>0</v>
      </c>
      <c r="F68" s="82">
        <v>-48.241999999999997</v>
      </c>
      <c r="G68" s="82">
        <v>-108.242</v>
      </c>
      <c r="H68" s="76"/>
      <c r="I68" s="31">
        <v>66</v>
      </c>
      <c r="J68" s="82">
        <v>60</v>
      </c>
      <c r="K68" s="82">
        <v>0</v>
      </c>
      <c r="L68" s="82">
        <v>0</v>
      </c>
      <c r="M68" s="82">
        <v>0</v>
      </c>
      <c r="N68" s="82">
        <v>60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48.241999999999997</v>
      </c>
      <c r="AF68" s="82">
        <v>0</v>
      </c>
      <c r="AG68" s="82">
        <v>0</v>
      </c>
      <c r="AH68" s="82">
        <v>0</v>
      </c>
      <c r="AI68" s="82">
        <v>48.241999999999997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60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-60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48.241999999999997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-48.241999999999997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600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600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482.41999999999996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482.41999999999996</v>
      </c>
      <c r="DF68" s="81">
        <f t="shared" ref="DF68:DF99" si="59">AR68+AU68+BB68+BI68+BP68</f>
        <v>108.24199999999999</v>
      </c>
      <c r="DG68" s="81">
        <f t="shared" ref="DG68:DG99" si="60">AY68+AN68+BC68+BJ68+BQ68</f>
        <v>-60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-48.241999999999997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-30</v>
      </c>
      <c r="D69" s="82">
        <v>0</v>
      </c>
      <c r="E69" s="82">
        <v>0</v>
      </c>
      <c r="F69" s="82">
        <v>-38.246000000000002</v>
      </c>
      <c r="G69" s="82">
        <v>-68.245999999999995</v>
      </c>
      <c r="H69" s="76"/>
      <c r="I69" s="31">
        <v>67</v>
      </c>
      <c r="J69" s="82">
        <v>30</v>
      </c>
      <c r="K69" s="82">
        <v>0</v>
      </c>
      <c r="L69" s="82">
        <v>0</v>
      </c>
      <c r="M69" s="82">
        <v>0</v>
      </c>
      <c r="N69" s="82">
        <v>30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38.246000000000002</v>
      </c>
      <c r="AF69" s="82">
        <v>0</v>
      </c>
      <c r="AG69" s="82">
        <v>0</v>
      </c>
      <c r="AH69" s="82">
        <v>0</v>
      </c>
      <c r="AI69" s="82">
        <v>38.246000000000002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30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-30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38.246000000000002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-38.246000000000002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300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300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382.46000000000004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382.46000000000004</v>
      </c>
      <c r="DF69" s="81">
        <f t="shared" si="59"/>
        <v>68.246000000000009</v>
      </c>
      <c r="DG69" s="81">
        <f t="shared" si="60"/>
        <v>-30</v>
      </c>
      <c r="DH69" s="81">
        <f t="shared" si="61"/>
        <v>0</v>
      </c>
      <c r="DI69" s="81">
        <f t="shared" si="62"/>
        <v>0</v>
      </c>
      <c r="DJ69" s="81">
        <f t="shared" si="63"/>
        <v>-38.246000000000002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-11.805</v>
      </c>
      <c r="G70" s="82">
        <v>-11.805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11.805</v>
      </c>
      <c r="AF70" s="82">
        <v>0</v>
      </c>
      <c r="AG70" s="82">
        <v>0</v>
      </c>
      <c r="AH70" s="82">
        <v>0</v>
      </c>
      <c r="AI70" s="82">
        <v>11.805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11.805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-11.805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118.05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118.05</v>
      </c>
      <c r="DF70" s="81">
        <f t="shared" si="59"/>
        <v>11.805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-11.805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-16.253</v>
      </c>
      <c r="G76" s="82">
        <v>-16.253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-10.071</v>
      </c>
      <c r="N76" s="82">
        <v>-10.071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16.253</v>
      </c>
      <c r="AF76" s="82">
        <v>10.071</v>
      </c>
      <c r="AG76" s="82">
        <v>0</v>
      </c>
      <c r="AH76" s="82">
        <v>0</v>
      </c>
      <c r="AI76" s="82">
        <v>26.324000000000002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16.253</v>
      </c>
      <c r="BQ76" s="83">
        <f t="shared" si="47"/>
        <v>10.071</v>
      </c>
      <c r="BR76" s="83">
        <f t="shared" si="47"/>
        <v>0</v>
      </c>
      <c r="BS76" s="83">
        <f t="shared" si="47"/>
        <v>0</v>
      </c>
      <c r="BT76" s="83">
        <f t="shared" si="48"/>
        <v>-26.323999999999998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162.53</v>
      </c>
      <c r="DA76" s="80">
        <f t="shared" si="57"/>
        <v>100.71</v>
      </c>
      <c r="DB76" s="80">
        <f t="shared" si="57"/>
        <v>0</v>
      </c>
      <c r="DC76" s="80">
        <f t="shared" si="57"/>
        <v>0</v>
      </c>
      <c r="DD76" s="80">
        <f t="shared" si="58"/>
        <v>263.24</v>
      </c>
      <c r="DF76" s="81">
        <f t="shared" si="59"/>
        <v>16.253</v>
      </c>
      <c r="DG76" s="81">
        <f t="shared" si="60"/>
        <v>10.071</v>
      </c>
      <c r="DH76" s="81">
        <f t="shared" si="61"/>
        <v>0</v>
      </c>
      <c r="DI76" s="81">
        <f t="shared" si="62"/>
        <v>0</v>
      </c>
      <c r="DJ76" s="81">
        <f t="shared" si="63"/>
        <v>-26.323999999999998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-15.384</v>
      </c>
      <c r="G77" s="82">
        <v>-15.384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-9.532</v>
      </c>
      <c r="N77" s="82">
        <v>-9.532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15.384</v>
      </c>
      <c r="AF77" s="82">
        <v>9.532</v>
      </c>
      <c r="AG77" s="82">
        <v>0</v>
      </c>
      <c r="AH77" s="82">
        <v>0</v>
      </c>
      <c r="AI77" s="82">
        <v>24.916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15.384</v>
      </c>
      <c r="BQ77" s="83">
        <f t="shared" si="47"/>
        <v>9.532</v>
      </c>
      <c r="BR77" s="83">
        <f t="shared" si="47"/>
        <v>0</v>
      </c>
      <c r="BS77" s="83">
        <f t="shared" si="47"/>
        <v>0</v>
      </c>
      <c r="BT77" s="83">
        <f t="shared" si="48"/>
        <v>-24.916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153.84</v>
      </c>
      <c r="DA77" s="80">
        <f t="shared" si="57"/>
        <v>95.32</v>
      </c>
      <c r="DB77" s="80">
        <f t="shared" si="57"/>
        <v>0</v>
      </c>
      <c r="DC77" s="80">
        <f t="shared" si="57"/>
        <v>0</v>
      </c>
      <c r="DD77" s="80">
        <f t="shared" si="58"/>
        <v>249.16</v>
      </c>
      <c r="DF77" s="81">
        <f t="shared" si="59"/>
        <v>15.384</v>
      </c>
      <c r="DG77" s="81">
        <f t="shared" si="60"/>
        <v>9.532</v>
      </c>
      <c r="DH77" s="81">
        <f t="shared" si="61"/>
        <v>0</v>
      </c>
      <c r="DI77" s="81">
        <f t="shared" si="62"/>
        <v>0</v>
      </c>
      <c r="DJ77" s="81">
        <f t="shared" si="63"/>
        <v>-24.916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-25.126999999999999</v>
      </c>
      <c r="G78" s="82">
        <v>-25.126999999999999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-15.569000000000001</v>
      </c>
      <c r="N78" s="82">
        <v>-15.569000000000001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25.126999999999999</v>
      </c>
      <c r="AF78" s="82">
        <v>15.569000000000001</v>
      </c>
      <c r="AG78" s="82">
        <v>0</v>
      </c>
      <c r="AH78" s="82">
        <v>0</v>
      </c>
      <c r="AI78" s="82">
        <v>40.695999999999998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25.126999999999999</v>
      </c>
      <c r="BQ78" s="83">
        <f t="shared" si="47"/>
        <v>15.569000000000001</v>
      </c>
      <c r="BR78" s="83">
        <f t="shared" si="47"/>
        <v>0</v>
      </c>
      <c r="BS78" s="83">
        <f t="shared" si="47"/>
        <v>0</v>
      </c>
      <c r="BT78" s="83">
        <f t="shared" si="48"/>
        <v>-40.695999999999998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251.26999999999998</v>
      </c>
      <c r="DA78" s="80">
        <f t="shared" si="57"/>
        <v>155.69</v>
      </c>
      <c r="DB78" s="80">
        <f t="shared" si="57"/>
        <v>0</v>
      </c>
      <c r="DC78" s="80">
        <f t="shared" si="57"/>
        <v>0</v>
      </c>
      <c r="DD78" s="80">
        <f t="shared" si="58"/>
        <v>406.96</v>
      </c>
      <c r="DF78" s="81">
        <f t="shared" si="59"/>
        <v>25.126999999999999</v>
      </c>
      <c r="DG78" s="81">
        <f t="shared" si="60"/>
        <v>15.569000000000001</v>
      </c>
      <c r="DH78" s="81">
        <f t="shared" si="61"/>
        <v>0</v>
      </c>
      <c r="DI78" s="81">
        <f t="shared" si="62"/>
        <v>0</v>
      </c>
      <c r="DJ78" s="81">
        <f t="shared" si="63"/>
        <v>-40.695999999999998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-36.828000000000003</v>
      </c>
      <c r="G79" s="82">
        <v>-36.828000000000003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-22.818000000000001</v>
      </c>
      <c r="N79" s="82">
        <v>-22.818000000000001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36.828000000000003</v>
      </c>
      <c r="AF79" s="82">
        <v>22.818000000000001</v>
      </c>
      <c r="AG79" s="82">
        <v>0</v>
      </c>
      <c r="AH79" s="82">
        <v>0</v>
      </c>
      <c r="AI79" s="82">
        <v>59.646000000000001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36.828000000000003</v>
      </c>
      <c r="BQ79" s="83">
        <f t="shared" si="47"/>
        <v>22.818000000000001</v>
      </c>
      <c r="BR79" s="83">
        <f t="shared" si="47"/>
        <v>0</v>
      </c>
      <c r="BS79" s="83">
        <f t="shared" si="47"/>
        <v>0</v>
      </c>
      <c r="BT79" s="83">
        <f t="shared" si="48"/>
        <v>-59.646000000000001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368.28000000000003</v>
      </c>
      <c r="DA79" s="80">
        <f t="shared" si="57"/>
        <v>228.18</v>
      </c>
      <c r="DB79" s="80">
        <f t="shared" si="57"/>
        <v>0</v>
      </c>
      <c r="DC79" s="80">
        <f t="shared" si="57"/>
        <v>0</v>
      </c>
      <c r="DD79" s="80">
        <f t="shared" si="58"/>
        <v>596.46</v>
      </c>
      <c r="DF79" s="81">
        <f t="shared" si="59"/>
        <v>36.828000000000003</v>
      </c>
      <c r="DG79" s="81">
        <f t="shared" si="60"/>
        <v>22.818000000000001</v>
      </c>
      <c r="DH79" s="81">
        <f t="shared" si="61"/>
        <v>0</v>
      </c>
      <c r="DI79" s="81">
        <f t="shared" si="62"/>
        <v>0</v>
      </c>
      <c r="DJ79" s="81">
        <f t="shared" si="63"/>
        <v>-59.646000000000001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-38.32</v>
      </c>
      <c r="G80" s="82">
        <v>-38.32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-23.742000000000001</v>
      </c>
      <c r="N80" s="82">
        <v>-23.742000000000001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38.32</v>
      </c>
      <c r="AF80" s="82">
        <v>23.742000000000001</v>
      </c>
      <c r="AG80" s="82">
        <v>0</v>
      </c>
      <c r="AH80" s="82">
        <v>0</v>
      </c>
      <c r="AI80" s="82">
        <v>62.061999999999998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38.32</v>
      </c>
      <c r="BQ80" s="83">
        <f t="shared" si="47"/>
        <v>23.742000000000001</v>
      </c>
      <c r="BR80" s="83">
        <f t="shared" si="47"/>
        <v>0</v>
      </c>
      <c r="BS80" s="83">
        <f t="shared" si="47"/>
        <v>0</v>
      </c>
      <c r="BT80" s="83">
        <f t="shared" si="48"/>
        <v>-62.061999999999998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383.2</v>
      </c>
      <c r="DA80" s="80">
        <f t="shared" si="57"/>
        <v>237.42000000000002</v>
      </c>
      <c r="DB80" s="80">
        <f t="shared" si="57"/>
        <v>0</v>
      </c>
      <c r="DC80" s="80">
        <f t="shared" si="57"/>
        <v>0</v>
      </c>
      <c r="DD80" s="80">
        <f t="shared" si="58"/>
        <v>620.62</v>
      </c>
      <c r="DF80" s="81">
        <f t="shared" si="59"/>
        <v>38.32</v>
      </c>
      <c r="DG80" s="81">
        <f t="shared" si="60"/>
        <v>23.742000000000001</v>
      </c>
      <c r="DH80" s="81">
        <f t="shared" si="61"/>
        <v>0</v>
      </c>
      <c r="DI80" s="81">
        <f t="shared" si="62"/>
        <v>0</v>
      </c>
      <c r="DJ80" s="81">
        <f t="shared" si="63"/>
        <v>-62.061999999999998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-58.633000000000003</v>
      </c>
      <c r="G81" s="82">
        <v>-58.633000000000003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-36.329000000000001</v>
      </c>
      <c r="N81" s="82">
        <v>-36.329000000000001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58.633000000000003</v>
      </c>
      <c r="AF81" s="82">
        <v>36.329000000000001</v>
      </c>
      <c r="AG81" s="82">
        <v>0</v>
      </c>
      <c r="AH81" s="82">
        <v>0</v>
      </c>
      <c r="AI81" s="82">
        <v>94.962000000000003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58.633000000000003</v>
      </c>
      <c r="BQ81" s="83">
        <f t="shared" si="47"/>
        <v>36.329000000000001</v>
      </c>
      <c r="BR81" s="83">
        <f t="shared" si="47"/>
        <v>0</v>
      </c>
      <c r="BS81" s="83">
        <f t="shared" si="47"/>
        <v>0</v>
      </c>
      <c r="BT81" s="83">
        <f t="shared" si="48"/>
        <v>-94.962000000000003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586.33000000000004</v>
      </c>
      <c r="DA81" s="80">
        <f t="shared" si="57"/>
        <v>363.29</v>
      </c>
      <c r="DB81" s="80">
        <f t="shared" si="57"/>
        <v>0</v>
      </c>
      <c r="DC81" s="80">
        <f t="shared" si="57"/>
        <v>0</v>
      </c>
      <c r="DD81" s="80">
        <f t="shared" si="58"/>
        <v>949.62000000000012</v>
      </c>
      <c r="DF81" s="81">
        <f t="shared" si="59"/>
        <v>58.633000000000003</v>
      </c>
      <c r="DG81" s="81">
        <f t="shared" si="60"/>
        <v>36.329000000000001</v>
      </c>
      <c r="DH81" s="81">
        <f t="shared" si="61"/>
        <v>0</v>
      </c>
      <c r="DI81" s="81">
        <f t="shared" si="62"/>
        <v>0</v>
      </c>
      <c r="DJ81" s="81">
        <f t="shared" si="63"/>
        <v>-94.962000000000003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-38.255000000000003</v>
      </c>
      <c r="G87" s="82">
        <v>-38.255000000000003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38.255000000000003</v>
      </c>
      <c r="AF87" s="82">
        <v>0</v>
      </c>
      <c r="AG87" s="82">
        <v>0</v>
      </c>
      <c r="AH87" s="82">
        <v>0</v>
      </c>
      <c r="AI87" s="82">
        <v>38.255000000000003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38.255000000000003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-38.255000000000003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382.55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382.55</v>
      </c>
      <c r="DF87" s="81">
        <f t="shared" si="59"/>
        <v>38.255000000000003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-38.255000000000003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-34.432000000000002</v>
      </c>
      <c r="G88" s="82">
        <v>-34.432000000000002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34.432000000000002</v>
      </c>
      <c r="AF88" s="82">
        <v>0</v>
      </c>
      <c r="AG88" s="82">
        <v>0</v>
      </c>
      <c r="AH88" s="82">
        <v>0</v>
      </c>
      <c r="AI88" s="82">
        <v>34.432000000000002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34.432000000000002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-34.432000000000002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344.32000000000005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344.32000000000005</v>
      </c>
      <c r="DF88" s="81">
        <f t="shared" si="59"/>
        <v>34.432000000000002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-34.432000000000002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-1.663</v>
      </c>
      <c r="G94" s="82">
        <v>-1.663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-1.0309999999999999</v>
      </c>
      <c r="N94" s="82">
        <v>-1.0309999999999999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1.663</v>
      </c>
      <c r="AF94" s="82">
        <v>1.0309999999999999</v>
      </c>
      <c r="AG94" s="82">
        <v>0</v>
      </c>
      <c r="AH94" s="82">
        <v>0</v>
      </c>
      <c r="AI94" s="82">
        <v>2.694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1.663</v>
      </c>
      <c r="BQ94" s="83">
        <f t="shared" si="47"/>
        <v>1.0309999999999999</v>
      </c>
      <c r="BR94" s="83">
        <f t="shared" si="47"/>
        <v>0</v>
      </c>
      <c r="BS94" s="83">
        <f t="shared" si="47"/>
        <v>0</v>
      </c>
      <c r="BT94" s="83">
        <f t="shared" si="48"/>
        <v>-2.694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16.63</v>
      </c>
      <c r="DA94" s="80">
        <f t="shared" si="57"/>
        <v>10.309999999999999</v>
      </c>
      <c r="DB94" s="80">
        <f t="shared" si="57"/>
        <v>0</v>
      </c>
      <c r="DC94" s="80">
        <f t="shared" si="57"/>
        <v>0</v>
      </c>
      <c r="DD94" s="80">
        <f t="shared" si="58"/>
        <v>26.939999999999998</v>
      </c>
      <c r="DF94" s="81">
        <f t="shared" si="59"/>
        <v>1.663</v>
      </c>
      <c r="DG94" s="81">
        <f t="shared" si="60"/>
        <v>1.0309999999999999</v>
      </c>
      <c r="DH94" s="81">
        <f t="shared" si="61"/>
        <v>0</v>
      </c>
      <c r="DI94" s="81">
        <f t="shared" si="62"/>
        <v>0</v>
      </c>
      <c r="DJ94" s="81">
        <f t="shared" si="63"/>
        <v>-2.694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-13.28</v>
      </c>
      <c r="G95" s="82">
        <v>-13.28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13.28</v>
      </c>
      <c r="AF95" s="82">
        <v>0</v>
      </c>
      <c r="AG95" s="82">
        <v>0</v>
      </c>
      <c r="AH95" s="82">
        <v>0</v>
      </c>
      <c r="AI95" s="82">
        <v>13.28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13.28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-13.28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132.79999999999998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132.79999999999998</v>
      </c>
      <c r="DF95" s="81">
        <f t="shared" si="59"/>
        <v>13.28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-13.28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-23.92</v>
      </c>
      <c r="G96" s="82">
        <v>-23.92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23.92</v>
      </c>
      <c r="AF96" s="82">
        <v>0</v>
      </c>
      <c r="AG96" s="82">
        <v>0</v>
      </c>
      <c r="AH96" s="82">
        <v>0</v>
      </c>
      <c r="AI96" s="82">
        <v>23.92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23.92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-23.92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239.20000000000002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239.20000000000002</v>
      </c>
      <c r="DF96" s="81">
        <f t="shared" si="59"/>
        <v>23.92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-23.92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-34.299999999999997</v>
      </c>
      <c r="G97" s="82">
        <v>-34.299999999999997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34.299999999999997</v>
      </c>
      <c r="AF97" s="82">
        <v>0</v>
      </c>
      <c r="AG97" s="82">
        <v>0</v>
      </c>
      <c r="AH97" s="82">
        <v>0</v>
      </c>
      <c r="AI97" s="82">
        <v>34.299999999999997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34.299999999999997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-34.299999999999997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343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343</v>
      </c>
      <c r="DF97" s="81">
        <f t="shared" si="59"/>
        <v>34.299999999999997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-34.299999999999997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-42.32</v>
      </c>
      <c r="G98" s="82">
        <v>-42.32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42.32</v>
      </c>
      <c r="AF98" s="82">
        <v>0</v>
      </c>
      <c r="AG98" s="82">
        <v>0</v>
      </c>
      <c r="AH98" s="82">
        <v>0</v>
      </c>
      <c r="AI98" s="82">
        <v>42.32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42.32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-42.32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10668.110240000002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10668.110240000002</v>
      </c>
      <c r="DF98" s="81">
        <f t="shared" si="59"/>
        <v>42.32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-42.32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1.3584082499999999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-1.3584082499999999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0.67929250000000008</v>
      </c>
      <c r="BQ99" s="87">
        <f t="shared" ref="BQ99:BT99" si="68">SUM(BQ3:BQ98)/4000</f>
        <v>2.9773000000000004E-2</v>
      </c>
      <c r="BR99" s="87">
        <f t="shared" si="68"/>
        <v>0</v>
      </c>
      <c r="BS99" s="87">
        <f t="shared" si="68"/>
        <v>0</v>
      </c>
      <c r="BT99" s="87">
        <f t="shared" si="68"/>
        <v>-0.70906550000000013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1.3584082500000001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1.3584082500000001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0.93541525600000019</v>
      </c>
      <c r="DA99" s="89">
        <f t="shared" ref="DA99:DD99" si="73">SUM(DA3:DA98)/40000</f>
        <v>2.9772999999999997E-2</v>
      </c>
      <c r="DB99" s="89">
        <f t="shared" si="73"/>
        <v>0</v>
      </c>
      <c r="DC99" s="89">
        <f t="shared" si="73"/>
        <v>0</v>
      </c>
      <c r="DD99" s="89">
        <f t="shared" si="73"/>
        <v>0.96518825600000002</v>
      </c>
      <c r="DE99" s="86"/>
      <c r="DF99" s="81">
        <f t="shared" si="59"/>
        <v>2.0377007499999999</v>
      </c>
      <c r="DG99" s="81">
        <f t="shared" si="60"/>
        <v>-1.3286352499999998</v>
      </c>
      <c r="DH99" s="81">
        <f t="shared" si="61"/>
        <v>0</v>
      </c>
      <c r="DI99" s="81">
        <f t="shared" si="62"/>
        <v>0</v>
      </c>
      <c r="DJ99" s="81">
        <f t="shared" si="63"/>
        <v>-0.70906550000000013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3" t="s">
        <v>44</v>
      </c>
      <c r="B1" s="170" t="s">
        <v>478</v>
      </c>
      <c r="C1" s="175">
        <f ca="1">INDIRECT("Allocation!B" &amp; $V$6)</f>
        <v>74.599999999999994</v>
      </c>
      <c r="D1" s="175">
        <f ca="1">INDIRECT("Allocation!C" &amp; $V$6)</f>
        <v>24.030000000000005</v>
      </c>
      <c r="E1" s="175">
        <f ca="1">INDIRECT("Allocation!D" &amp; $V$6)</f>
        <v>1.37</v>
      </c>
      <c r="F1" s="175">
        <f ca="1">INDIRECT("Allocation!E" &amp; $V$6)</f>
        <v>0</v>
      </c>
      <c r="G1" s="170" t="s">
        <v>483</v>
      </c>
      <c r="H1" s="170" t="s">
        <v>479</v>
      </c>
      <c r="I1" s="235" t="s">
        <v>325</v>
      </c>
      <c r="J1" s="236"/>
      <c r="K1" s="236"/>
      <c r="L1" s="236"/>
      <c r="M1" s="237"/>
      <c r="N1" s="236" t="s">
        <v>480</v>
      </c>
      <c r="O1" s="236"/>
      <c r="P1" s="236"/>
      <c r="Q1" s="236"/>
      <c r="R1" s="237"/>
      <c r="W1" s="46"/>
      <c r="X1" s="46">
        <v>1</v>
      </c>
    </row>
    <row r="2" spans="1:24" ht="15.75" thickBot="1">
      <c r="A2" s="234"/>
      <c r="B2" s="62" t="str">
        <f ca="1">INDIRECT("Entt_ISGS!" &amp; $V$3 &amp; X2)</f>
        <v>DADRT2</v>
      </c>
      <c r="C2" s="171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71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70" t="s">
        <v>484</v>
      </c>
      <c r="W2" s="58"/>
      <c r="X2" s="46">
        <v>2</v>
      </c>
    </row>
    <row r="3" spans="1:24" ht="15.75" thickBot="1">
      <c r="A3" s="60" t="s">
        <v>45</v>
      </c>
      <c r="B3" s="176">
        <f ca="1">INDIRECT("Entt_ISGS!" &amp; $V$3 &amp; X3)</f>
        <v>341.56456300000002</v>
      </c>
      <c r="C3" s="177">
        <f ca="1">$B3*C$1/100</f>
        <v>254.80716399799999</v>
      </c>
      <c r="D3" s="178">
        <f t="shared" ref="D3:F18" ca="1" si="0">$B3*D$1/100</f>
        <v>82.077964488900022</v>
      </c>
      <c r="E3" s="178">
        <f t="shared" ca="1" si="0"/>
        <v>4.6794345131000004</v>
      </c>
      <c r="F3" s="179">
        <f t="shared" ca="1" si="0"/>
        <v>0</v>
      </c>
      <c r="G3" s="176">
        <f t="shared" ref="G3:G66" ca="1" si="1">INDIRECT("ISGS_exbus!" &amp; $V$3 &amp; X3)</f>
        <v>341.56009999999998</v>
      </c>
      <c r="H3" s="176">
        <f t="shared" ref="H3:H66" ca="1" si="2">INDIRECT("ISGS_Delhi_pp!" &amp; $V$3 &amp; X3)</f>
        <v>330.220305</v>
      </c>
      <c r="I3" s="180">
        <f ca="1">INDIRECT("BRPL_EOD!" &amp; $V$3 &amp; X3)</f>
        <v>246.34</v>
      </c>
      <c r="J3" s="178">
        <f ca="1">INDIRECT("BYPL_EOD!" &amp; $V$3 &amp; X3)</f>
        <v>79.349999999999994</v>
      </c>
      <c r="K3" s="178">
        <f ca="1">INDIRECT("TPDDL_EOD!" &amp; $V$3 &amp; X3)</f>
        <v>4.5199999999999996</v>
      </c>
      <c r="L3" s="178">
        <f ca="1">INDIRECT("NDMC_EOD!" &amp; $V$3 &amp; X3)</f>
        <v>0</v>
      </c>
      <c r="M3" s="179">
        <f ca="1">SUM(I3:L3)</f>
        <v>330.21</v>
      </c>
      <c r="N3" s="177">
        <f ca="1">INDIRECT("BRPL_ISGS_exbus!" &amp; $V$3 &amp; X3)</f>
        <v>254.80728940371279</v>
      </c>
      <c r="O3" s="178">
        <f ca="1">INDIRECT("BYPL_ISGS_exbus!" &amp; $V$3 &amp; X3)</f>
        <v>82.077447487962189</v>
      </c>
      <c r="P3" s="178">
        <f ca="1">INDIRECT("TPDDL_ISGS_exbus!" &amp; $V$3 &amp; X3)</f>
        <v>4.6753631083250049</v>
      </c>
      <c r="Q3" s="178">
        <f ca="1">INDIRECT("NDMC_ISGS_exbus!" &amp; $V$3 &amp; X3)</f>
        <v>0</v>
      </c>
      <c r="R3" s="179">
        <f ca="1">SUM(N3:Q3)</f>
        <v>341.56009999999998</v>
      </c>
      <c r="U3" s="174"/>
      <c r="V3" s="62" t="s">
        <v>481</v>
      </c>
      <c r="W3" s="58" t="s">
        <v>482</v>
      </c>
      <c r="X3" s="46">
        <v>3</v>
      </c>
    </row>
    <row r="4" spans="1:24">
      <c r="A4" s="61" t="s">
        <v>46</v>
      </c>
      <c r="B4" s="176">
        <f t="shared" ref="B4:B67" ca="1" si="3">INDIRECT("Entt_ISGS!" &amp; $V$3 &amp; X4)</f>
        <v>341.56456300000002</v>
      </c>
      <c r="C4" s="181">
        <f t="shared" ref="C4:F35" ca="1" si="4">$B4*C$1/100</f>
        <v>254.80716399799999</v>
      </c>
      <c r="D4" s="182">
        <f t="shared" ca="1" si="0"/>
        <v>82.077964488900022</v>
      </c>
      <c r="E4" s="182">
        <f t="shared" ca="1" si="0"/>
        <v>4.6794345131000004</v>
      </c>
      <c r="F4" s="183">
        <f t="shared" ca="1" si="0"/>
        <v>0</v>
      </c>
      <c r="G4" s="184">
        <f t="shared" ca="1" si="1"/>
        <v>341.56009999999998</v>
      </c>
      <c r="H4" s="184">
        <f t="shared" ca="1" si="2"/>
        <v>330.220305</v>
      </c>
      <c r="I4" s="185">
        <f t="shared" ref="I4:I67" ca="1" si="5">INDIRECT("BRPL_EOD!" &amp; $V$3 &amp; X4)</f>
        <v>246.34</v>
      </c>
      <c r="J4" s="182">
        <f t="shared" ref="J4:J67" ca="1" si="6">INDIRECT("BYPL_EOD!" &amp; $V$3 &amp; X4)</f>
        <v>79.349999999999994</v>
      </c>
      <c r="K4" s="182">
        <f t="shared" ref="K4:K67" ca="1" si="7">INDIRECT("TPDDL_EOD!" &amp; $V$3 &amp; X4)</f>
        <v>4.5199999999999996</v>
      </c>
      <c r="L4" s="182">
        <f t="shared" ref="L4:L67" ca="1" si="8">INDIRECT("NDMC_EOD!" &amp; $V$3 &amp; X4)</f>
        <v>0</v>
      </c>
      <c r="M4" s="183">
        <f t="shared" ref="M4:M67" ca="1" si="9">SUM(I4:L4)</f>
        <v>330.21</v>
      </c>
      <c r="N4" s="181">
        <f t="shared" ref="N4:N67" ca="1" si="10">INDIRECT("BRPL_ISGS_exbus!" &amp; $V$3 &amp; X4)</f>
        <v>254.80728940371279</v>
      </c>
      <c r="O4" s="182">
        <f t="shared" ref="O4:O67" ca="1" si="11">INDIRECT("BYPL_ISGS_exbus!" &amp; $V$3 &amp; X4)</f>
        <v>82.077447487962189</v>
      </c>
      <c r="P4" s="182">
        <f t="shared" ref="P4:P67" ca="1" si="12">INDIRECT("TPDDL_ISGS_exbus!" &amp; $V$3 &amp; X4)</f>
        <v>4.6753631083250049</v>
      </c>
      <c r="Q4" s="182">
        <f t="shared" ref="Q4:Q67" ca="1" si="13">INDIRECT("NDMC_ISGS_exbus!" &amp; $V$3 &amp; X4)</f>
        <v>0</v>
      </c>
      <c r="R4" s="183">
        <f t="shared" ref="R4:R67" ca="1" si="14">SUM(N4:Q4)</f>
        <v>341.56009999999998</v>
      </c>
      <c r="W4" s="46"/>
      <c r="X4" s="46">
        <v>4</v>
      </c>
    </row>
    <row r="5" spans="1:24">
      <c r="A5" s="61" t="s">
        <v>47</v>
      </c>
      <c r="B5" s="176">
        <f t="shared" ca="1" si="3"/>
        <v>341.56456300000002</v>
      </c>
      <c r="C5" s="181">
        <f t="shared" ca="1" si="4"/>
        <v>254.80716399799999</v>
      </c>
      <c r="D5" s="182">
        <f t="shared" ca="1" si="0"/>
        <v>82.077964488900022</v>
      </c>
      <c r="E5" s="182">
        <f t="shared" ca="1" si="0"/>
        <v>4.6794345131000004</v>
      </c>
      <c r="F5" s="183">
        <f t="shared" ca="1" si="0"/>
        <v>0</v>
      </c>
      <c r="G5" s="184">
        <f t="shared" ca="1" si="1"/>
        <v>341.56009999999998</v>
      </c>
      <c r="H5" s="184">
        <f t="shared" ca="1" si="2"/>
        <v>330.220305</v>
      </c>
      <c r="I5" s="185">
        <f t="shared" ca="1" si="5"/>
        <v>246.34</v>
      </c>
      <c r="J5" s="182">
        <f t="shared" ca="1" si="6"/>
        <v>79.349999999999994</v>
      </c>
      <c r="K5" s="182">
        <f t="shared" ca="1" si="7"/>
        <v>4.5199999999999996</v>
      </c>
      <c r="L5" s="182">
        <f t="shared" ca="1" si="8"/>
        <v>0</v>
      </c>
      <c r="M5" s="183">
        <f t="shared" ca="1" si="9"/>
        <v>330.21</v>
      </c>
      <c r="N5" s="181">
        <f t="shared" ca="1" si="10"/>
        <v>254.80728940371279</v>
      </c>
      <c r="O5" s="182">
        <f t="shared" ca="1" si="11"/>
        <v>82.077447487962189</v>
      </c>
      <c r="P5" s="182">
        <f t="shared" ca="1" si="12"/>
        <v>4.6753631083250049</v>
      </c>
      <c r="Q5" s="182">
        <f t="shared" ca="1" si="13"/>
        <v>0</v>
      </c>
      <c r="R5" s="183">
        <f t="shared" ca="1" si="14"/>
        <v>341.56009999999998</v>
      </c>
      <c r="V5" s="46" t="s">
        <v>485</v>
      </c>
      <c r="W5" s="46"/>
      <c r="X5" s="46">
        <v>5</v>
      </c>
    </row>
    <row r="6" spans="1:24">
      <c r="A6" s="61" t="s">
        <v>48</v>
      </c>
      <c r="B6" s="176">
        <f t="shared" ca="1" si="3"/>
        <v>341.56456300000002</v>
      </c>
      <c r="C6" s="181">
        <f t="shared" ca="1" si="4"/>
        <v>254.80716399799999</v>
      </c>
      <c r="D6" s="182">
        <f t="shared" ca="1" si="0"/>
        <v>82.077964488900022</v>
      </c>
      <c r="E6" s="182">
        <f t="shared" ca="1" si="0"/>
        <v>4.6794345131000004</v>
      </c>
      <c r="F6" s="183">
        <f t="shared" ca="1" si="0"/>
        <v>0</v>
      </c>
      <c r="G6" s="184">
        <f t="shared" ca="1" si="1"/>
        <v>306.56009999999998</v>
      </c>
      <c r="H6" s="184">
        <f t="shared" ca="1" si="2"/>
        <v>296.38230499999997</v>
      </c>
      <c r="I6" s="185">
        <f t="shared" ca="1" si="5"/>
        <v>252.16</v>
      </c>
      <c r="J6" s="182">
        <f t="shared" ca="1" si="6"/>
        <v>39.590000000000003</v>
      </c>
      <c r="K6" s="182">
        <f t="shared" ca="1" si="7"/>
        <v>4.63</v>
      </c>
      <c r="L6" s="182">
        <f t="shared" ca="1" si="8"/>
        <v>0</v>
      </c>
      <c r="M6" s="183">
        <f t="shared" ca="1" si="9"/>
        <v>296.38</v>
      </c>
      <c r="N6" s="181">
        <f t="shared" ca="1" si="10"/>
        <v>260.821225507794</v>
      </c>
      <c r="O6" s="182">
        <f t="shared" ca="1" si="11"/>
        <v>40.949842631081722</v>
      </c>
      <c r="P6" s="182">
        <f t="shared" ca="1" si="12"/>
        <v>4.7890318611242311</v>
      </c>
      <c r="Q6" s="182">
        <f t="shared" ca="1" si="13"/>
        <v>0</v>
      </c>
      <c r="R6" s="183">
        <f t="shared" ca="1" si="14"/>
        <v>306.56009999999992</v>
      </c>
      <c r="V6" s="46">
        <v>11</v>
      </c>
      <c r="W6" s="46"/>
      <c r="X6" s="46">
        <v>6</v>
      </c>
    </row>
    <row r="7" spans="1:24">
      <c r="A7" s="61" t="s">
        <v>49</v>
      </c>
      <c r="B7" s="176">
        <f t="shared" ca="1" si="3"/>
        <v>341.56456300000002</v>
      </c>
      <c r="C7" s="181">
        <f t="shared" ca="1" si="4"/>
        <v>254.80716399799999</v>
      </c>
      <c r="D7" s="182">
        <f t="shared" ca="1" si="0"/>
        <v>82.077964488900022</v>
      </c>
      <c r="E7" s="182">
        <f t="shared" ca="1" si="0"/>
        <v>4.6794345131000004</v>
      </c>
      <c r="F7" s="183">
        <f t="shared" ca="1" si="0"/>
        <v>0</v>
      </c>
      <c r="G7" s="184">
        <f t="shared" ca="1" si="1"/>
        <v>299.48320000000001</v>
      </c>
      <c r="H7" s="184">
        <f t="shared" ca="1" si="2"/>
        <v>289.54035800000003</v>
      </c>
      <c r="I7" s="185">
        <f t="shared" ca="1" si="5"/>
        <v>246.34</v>
      </c>
      <c r="J7" s="182">
        <f t="shared" ca="1" si="6"/>
        <v>38.67</v>
      </c>
      <c r="K7" s="182">
        <f t="shared" ca="1" si="7"/>
        <v>4.5199999999999996</v>
      </c>
      <c r="L7" s="182">
        <f t="shared" ca="1" si="8"/>
        <v>0</v>
      </c>
      <c r="M7" s="183">
        <f t="shared" ca="1" si="9"/>
        <v>289.52999999999997</v>
      </c>
      <c r="N7" s="181">
        <f t="shared" ca="1" si="10"/>
        <v>254.80845331399166</v>
      </c>
      <c r="O7" s="182">
        <f t="shared" ca="1" si="11"/>
        <v>39.999362221531449</v>
      </c>
      <c r="P7" s="182">
        <f t="shared" ca="1" si="12"/>
        <v>4.6753844644769105</v>
      </c>
      <c r="Q7" s="182">
        <f t="shared" ca="1" si="13"/>
        <v>0</v>
      </c>
      <c r="R7" s="183">
        <f t="shared" ca="1" si="14"/>
        <v>299.48320000000001</v>
      </c>
      <c r="W7" s="46"/>
      <c r="X7" s="46">
        <v>7</v>
      </c>
    </row>
    <row r="8" spans="1:24">
      <c r="A8" s="61" t="s">
        <v>50</v>
      </c>
      <c r="B8" s="176">
        <f t="shared" ca="1" si="3"/>
        <v>341.56456300000002</v>
      </c>
      <c r="C8" s="181">
        <f t="shared" ca="1" si="4"/>
        <v>254.80716399799999</v>
      </c>
      <c r="D8" s="182">
        <f t="shared" ca="1" si="0"/>
        <v>82.077964488900022</v>
      </c>
      <c r="E8" s="182">
        <f t="shared" ca="1" si="0"/>
        <v>4.6794345131000004</v>
      </c>
      <c r="F8" s="183">
        <f t="shared" ca="1" si="0"/>
        <v>0</v>
      </c>
      <c r="G8" s="184">
        <f t="shared" ca="1" si="1"/>
        <v>299.48320000000001</v>
      </c>
      <c r="H8" s="184">
        <f t="shared" ca="1" si="2"/>
        <v>289.54035800000003</v>
      </c>
      <c r="I8" s="185">
        <f t="shared" ca="1" si="5"/>
        <v>246.34</v>
      </c>
      <c r="J8" s="182">
        <f t="shared" ca="1" si="6"/>
        <v>38.67</v>
      </c>
      <c r="K8" s="182">
        <f t="shared" ca="1" si="7"/>
        <v>4.5199999999999996</v>
      </c>
      <c r="L8" s="182">
        <f t="shared" ca="1" si="8"/>
        <v>0</v>
      </c>
      <c r="M8" s="183">
        <f t="shared" ca="1" si="9"/>
        <v>289.52999999999997</v>
      </c>
      <c r="N8" s="181">
        <f t="shared" ca="1" si="10"/>
        <v>254.80845331399166</v>
      </c>
      <c r="O8" s="182">
        <f t="shared" ca="1" si="11"/>
        <v>39.999362221531449</v>
      </c>
      <c r="P8" s="182">
        <f t="shared" ca="1" si="12"/>
        <v>4.6753844644769105</v>
      </c>
      <c r="Q8" s="182">
        <f t="shared" ca="1" si="13"/>
        <v>0</v>
      </c>
      <c r="R8" s="183">
        <f t="shared" ca="1" si="14"/>
        <v>299.48320000000001</v>
      </c>
      <c r="W8" s="46"/>
      <c r="X8" s="46">
        <v>8</v>
      </c>
    </row>
    <row r="9" spans="1:24">
      <c r="A9" s="61" t="s">
        <v>51</v>
      </c>
      <c r="B9" s="176">
        <f t="shared" ca="1" si="3"/>
        <v>341.56456300000002</v>
      </c>
      <c r="C9" s="181">
        <f t="shared" ca="1" si="4"/>
        <v>254.80716399799999</v>
      </c>
      <c r="D9" s="182">
        <f t="shared" ca="1" si="0"/>
        <v>82.077964488900022</v>
      </c>
      <c r="E9" s="182">
        <f t="shared" ca="1" si="0"/>
        <v>4.6794345131000004</v>
      </c>
      <c r="F9" s="183">
        <f t="shared" ca="1" si="0"/>
        <v>0</v>
      </c>
      <c r="G9" s="184">
        <f t="shared" ca="1" si="1"/>
        <v>299.48320000000001</v>
      </c>
      <c r="H9" s="184">
        <f t="shared" ca="1" si="2"/>
        <v>289.54035800000003</v>
      </c>
      <c r="I9" s="185">
        <f t="shared" ca="1" si="5"/>
        <v>246.34</v>
      </c>
      <c r="J9" s="182">
        <f t="shared" ca="1" si="6"/>
        <v>38.67</v>
      </c>
      <c r="K9" s="182">
        <f t="shared" ca="1" si="7"/>
        <v>4.5199999999999996</v>
      </c>
      <c r="L9" s="182">
        <f t="shared" ca="1" si="8"/>
        <v>0</v>
      </c>
      <c r="M9" s="183">
        <f t="shared" ca="1" si="9"/>
        <v>289.52999999999997</v>
      </c>
      <c r="N9" s="181">
        <f t="shared" ca="1" si="10"/>
        <v>254.80845331399166</v>
      </c>
      <c r="O9" s="182">
        <f t="shared" ca="1" si="11"/>
        <v>39.999362221531449</v>
      </c>
      <c r="P9" s="182">
        <f t="shared" ca="1" si="12"/>
        <v>4.6753844644769105</v>
      </c>
      <c r="Q9" s="182">
        <f t="shared" ca="1" si="13"/>
        <v>0</v>
      </c>
      <c r="R9" s="183">
        <f t="shared" ca="1" si="14"/>
        <v>299.48320000000001</v>
      </c>
      <c r="W9" s="46"/>
      <c r="X9" s="46">
        <v>9</v>
      </c>
    </row>
    <row r="10" spans="1:24">
      <c r="A10" s="61" t="s">
        <v>52</v>
      </c>
      <c r="B10" s="176">
        <f t="shared" ca="1" si="3"/>
        <v>341.56456300000002</v>
      </c>
      <c r="C10" s="181">
        <f t="shared" ca="1" si="4"/>
        <v>254.80716399799999</v>
      </c>
      <c r="D10" s="182">
        <f t="shared" ca="1" si="0"/>
        <v>82.077964488900022</v>
      </c>
      <c r="E10" s="182">
        <f t="shared" ca="1" si="0"/>
        <v>4.6794345131000004</v>
      </c>
      <c r="F10" s="183">
        <f t="shared" ca="1" si="0"/>
        <v>0</v>
      </c>
      <c r="G10" s="184">
        <f t="shared" ca="1" si="1"/>
        <v>299.48320000000001</v>
      </c>
      <c r="H10" s="184">
        <f t="shared" ca="1" si="2"/>
        <v>289.54035800000003</v>
      </c>
      <c r="I10" s="185">
        <f t="shared" ca="1" si="5"/>
        <v>246.34</v>
      </c>
      <c r="J10" s="182">
        <f t="shared" ca="1" si="6"/>
        <v>38.67</v>
      </c>
      <c r="K10" s="182">
        <f t="shared" ca="1" si="7"/>
        <v>4.5199999999999996</v>
      </c>
      <c r="L10" s="182">
        <f t="shared" ca="1" si="8"/>
        <v>0</v>
      </c>
      <c r="M10" s="183">
        <f t="shared" ca="1" si="9"/>
        <v>289.52999999999997</v>
      </c>
      <c r="N10" s="181">
        <f t="shared" ca="1" si="10"/>
        <v>254.80845331399166</v>
      </c>
      <c r="O10" s="182">
        <f t="shared" ca="1" si="11"/>
        <v>39.999362221531449</v>
      </c>
      <c r="P10" s="182">
        <f t="shared" ca="1" si="12"/>
        <v>4.6753844644769105</v>
      </c>
      <c r="Q10" s="182">
        <f t="shared" ca="1" si="13"/>
        <v>0</v>
      </c>
      <c r="R10" s="183">
        <f t="shared" ca="1" si="14"/>
        <v>299.48320000000001</v>
      </c>
      <c r="W10" s="46"/>
      <c r="X10" s="46">
        <v>10</v>
      </c>
    </row>
    <row r="11" spans="1:24">
      <c r="A11" s="61" t="s">
        <v>53</v>
      </c>
      <c r="B11" s="176">
        <f t="shared" ca="1" si="3"/>
        <v>341.56456300000002</v>
      </c>
      <c r="C11" s="181">
        <f t="shared" ca="1" si="4"/>
        <v>254.80716399799999</v>
      </c>
      <c r="D11" s="182">
        <f t="shared" ca="1" si="0"/>
        <v>82.077964488900022</v>
      </c>
      <c r="E11" s="182">
        <f t="shared" ca="1" si="0"/>
        <v>4.6794345131000004</v>
      </c>
      <c r="F11" s="183">
        <f t="shared" ca="1" si="0"/>
        <v>0</v>
      </c>
      <c r="G11" s="184">
        <f t="shared" ca="1" si="1"/>
        <v>299.48320000000001</v>
      </c>
      <c r="H11" s="184">
        <f t="shared" ca="1" si="2"/>
        <v>289.54035800000003</v>
      </c>
      <c r="I11" s="185">
        <f t="shared" ca="1" si="5"/>
        <v>246.34</v>
      </c>
      <c r="J11" s="182">
        <f t="shared" ca="1" si="6"/>
        <v>38.67</v>
      </c>
      <c r="K11" s="182">
        <f t="shared" ca="1" si="7"/>
        <v>4.5199999999999996</v>
      </c>
      <c r="L11" s="182">
        <f t="shared" ca="1" si="8"/>
        <v>0</v>
      </c>
      <c r="M11" s="183">
        <f t="shared" ca="1" si="9"/>
        <v>289.52999999999997</v>
      </c>
      <c r="N11" s="181">
        <f t="shared" ca="1" si="10"/>
        <v>254.80845331399166</v>
      </c>
      <c r="O11" s="182">
        <f t="shared" ca="1" si="11"/>
        <v>39.999362221531449</v>
      </c>
      <c r="P11" s="182">
        <f t="shared" ca="1" si="12"/>
        <v>4.6753844644769105</v>
      </c>
      <c r="Q11" s="182">
        <f t="shared" ca="1" si="13"/>
        <v>0</v>
      </c>
      <c r="R11" s="183">
        <f t="shared" ca="1" si="14"/>
        <v>299.48320000000001</v>
      </c>
      <c r="W11" s="46"/>
      <c r="X11" s="46">
        <v>11</v>
      </c>
    </row>
    <row r="12" spans="1:24">
      <c r="A12" s="61" t="s">
        <v>54</v>
      </c>
      <c r="B12" s="176">
        <f t="shared" ca="1" si="3"/>
        <v>341.56456300000002</v>
      </c>
      <c r="C12" s="181">
        <f t="shared" ca="1" si="4"/>
        <v>254.80716399799999</v>
      </c>
      <c r="D12" s="182">
        <f t="shared" ca="1" si="0"/>
        <v>82.077964488900022</v>
      </c>
      <c r="E12" s="182">
        <f t="shared" ca="1" si="0"/>
        <v>4.6794345131000004</v>
      </c>
      <c r="F12" s="183">
        <f t="shared" ca="1" si="0"/>
        <v>0</v>
      </c>
      <c r="G12" s="184">
        <f t="shared" ca="1" si="1"/>
        <v>299.48320000000001</v>
      </c>
      <c r="H12" s="184">
        <f t="shared" ca="1" si="2"/>
        <v>289.54035800000003</v>
      </c>
      <c r="I12" s="185">
        <f t="shared" ca="1" si="5"/>
        <v>246.34</v>
      </c>
      <c r="J12" s="182">
        <f t="shared" ca="1" si="6"/>
        <v>38.67</v>
      </c>
      <c r="K12" s="182">
        <f t="shared" ca="1" si="7"/>
        <v>4.5199999999999996</v>
      </c>
      <c r="L12" s="182">
        <f t="shared" ca="1" si="8"/>
        <v>0</v>
      </c>
      <c r="M12" s="183">
        <f t="shared" ca="1" si="9"/>
        <v>289.52999999999997</v>
      </c>
      <c r="N12" s="181">
        <f t="shared" ca="1" si="10"/>
        <v>254.80845331399166</v>
      </c>
      <c r="O12" s="182">
        <f t="shared" ca="1" si="11"/>
        <v>39.999362221531449</v>
      </c>
      <c r="P12" s="182">
        <f t="shared" ca="1" si="12"/>
        <v>4.6753844644769105</v>
      </c>
      <c r="Q12" s="182">
        <f t="shared" ca="1" si="13"/>
        <v>0</v>
      </c>
      <c r="R12" s="183">
        <f t="shared" ca="1" si="14"/>
        <v>299.48320000000001</v>
      </c>
      <c r="W12" s="46"/>
      <c r="X12" s="46">
        <v>12</v>
      </c>
    </row>
    <row r="13" spans="1:24">
      <c r="A13" s="61" t="s">
        <v>55</v>
      </c>
      <c r="B13" s="176">
        <f t="shared" ca="1" si="3"/>
        <v>341.56456300000002</v>
      </c>
      <c r="C13" s="181">
        <f t="shared" ca="1" si="4"/>
        <v>254.80716399799999</v>
      </c>
      <c r="D13" s="182">
        <f t="shared" ca="1" si="0"/>
        <v>82.077964488900022</v>
      </c>
      <c r="E13" s="182">
        <f t="shared" ca="1" si="0"/>
        <v>4.6794345131000004</v>
      </c>
      <c r="F13" s="183">
        <f t="shared" ca="1" si="0"/>
        <v>0</v>
      </c>
      <c r="G13" s="184">
        <f t="shared" ca="1" si="1"/>
        <v>299.48320000000001</v>
      </c>
      <c r="H13" s="184">
        <f t="shared" ca="1" si="2"/>
        <v>289.54035800000003</v>
      </c>
      <c r="I13" s="185">
        <f t="shared" ca="1" si="5"/>
        <v>246.34</v>
      </c>
      <c r="J13" s="182">
        <f t="shared" ca="1" si="6"/>
        <v>38.67</v>
      </c>
      <c r="K13" s="182">
        <f t="shared" ca="1" si="7"/>
        <v>4.5199999999999996</v>
      </c>
      <c r="L13" s="182">
        <f t="shared" ca="1" si="8"/>
        <v>0</v>
      </c>
      <c r="M13" s="183">
        <f t="shared" ca="1" si="9"/>
        <v>289.52999999999997</v>
      </c>
      <c r="N13" s="181">
        <f t="shared" ca="1" si="10"/>
        <v>254.80845331399166</v>
      </c>
      <c r="O13" s="182">
        <f t="shared" ca="1" si="11"/>
        <v>39.999362221531449</v>
      </c>
      <c r="P13" s="182">
        <f t="shared" ca="1" si="12"/>
        <v>4.6753844644769105</v>
      </c>
      <c r="Q13" s="182">
        <f t="shared" ca="1" si="13"/>
        <v>0</v>
      </c>
      <c r="R13" s="183">
        <f t="shared" ca="1" si="14"/>
        <v>299.48320000000001</v>
      </c>
      <c r="W13" s="46"/>
      <c r="X13" s="46">
        <v>13</v>
      </c>
    </row>
    <row r="14" spans="1:24">
      <c r="A14" s="61" t="s">
        <v>56</v>
      </c>
      <c r="B14" s="176">
        <f t="shared" ca="1" si="3"/>
        <v>341.56456300000002</v>
      </c>
      <c r="C14" s="181">
        <f t="shared" ca="1" si="4"/>
        <v>254.80716399799999</v>
      </c>
      <c r="D14" s="182">
        <f t="shared" ca="1" si="0"/>
        <v>82.077964488900022</v>
      </c>
      <c r="E14" s="182">
        <f t="shared" ca="1" si="0"/>
        <v>4.6794345131000004</v>
      </c>
      <c r="F14" s="183">
        <f t="shared" ca="1" si="0"/>
        <v>0</v>
      </c>
      <c r="G14" s="184">
        <f t="shared" ca="1" si="1"/>
        <v>299.48320000000001</v>
      </c>
      <c r="H14" s="184">
        <f t="shared" ca="1" si="2"/>
        <v>289.54035800000003</v>
      </c>
      <c r="I14" s="185">
        <f t="shared" ca="1" si="5"/>
        <v>246.34</v>
      </c>
      <c r="J14" s="182">
        <f t="shared" ca="1" si="6"/>
        <v>38.67</v>
      </c>
      <c r="K14" s="182">
        <f t="shared" ca="1" si="7"/>
        <v>4.5199999999999996</v>
      </c>
      <c r="L14" s="182">
        <f t="shared" ca="1" si="8"/>
        <v>0</v>
      </c>
      <c r="M14" s="183">
        <f t="shared" ca="1" si="9"/>
        <v>289.52999999999997</v>
      </c>
      <c r="N14" s="181">
        <f t="shared" ca="1" si="10"/>
        <v>254.80845331399166</v>
      </c>
      <c r="O14" s="182">
        <f t="shared" ca="1" si="11"/>
        <v>39.999362221531449</v>
      </c>
      <c r="P14" s="182">
        <f t="shared" ca="1" si="12"/>
        <v>4.6753844644769105</v>
      </c>
      <c r="Q14" s="182">
        <f t="shared" ca="1" si="13"/>
        <v>0</v>
      </c>
      <c r="R14" s="183">
        <f t="shared" ca="1" si="14"/>
        <v>299.48320000000001</v>
      </c>
      <c r="W14" s="46"/>
      <c r="X14" s="46">
        <v>14</v>
      </c>
    </row>
    <row r="15" spans="1:24">
      <c r="A15" s="61" t="s">
        <v>57</v>
      </c>
      <c r="B15" s="176">
        <f t="shared" ca="1" si="3"/>
        <v>341.56456300000002</v>
      </c>
      <c r="C15" s="181">
        <f t="shared" ca="1" si="4"/>
        <v>254.80716399799999</v>
      </c>
      <c r="D15" s="182">
        <f t="shared" ca="1" si="0"/>
        <v>82.077964488900022</v>
      </c>
      <c r="E15" s="182">
        <f t="shared" ca="1" si="0"/>
        <v>4.6794345131000004</v>
      </c>
      <c r="F15" s="183">
        <f t="shared" ca="1" si="0"/>
        <v>0</v>
      </c>
      <c r="G15" s="184">
        <f t="shared" ca="1" si="1"/>
        <v>299.48320000000001</v>
      </c>
      <c r="H15" s="184">
        <f t="shared" ca="1" si="2"/>
        <v>289.54035800000003</v>
      </c>
      <c r="I15" s="185">
        <f t="shared" ca="1" si="5"/>
        <v>246.34</v>
      </c>
      <c r="J15" s="182">
        <f t="shared" ca="1" si="6"/>
        <v>38.67</v>
      </c>
      <c r="K15" s="182">
        <f t="shared" ca="1" si="7"/>
        <v>4.5199999999999996</v>
      </c>
      <c r="L15" s="182">
        <f t="shared" ca="1" si="8"/>
        <v>0</v>
      </c>
      <c r="M15" s="183">
        <f t="shared" ca="1" si="9"/>
        <v>289.52999999999997</v>
      </c>
      <c r="N15" s="181">
        <f t="shared" ca="1" si="10"/>
        <v>254.80845331399166</v>
      </c>
      <c r="O15" s="182">
        <f t="shared" ca="1" si="11"/>
        <v>39.999362221531449</v>
      </c>
      <c r="P15" s="182">
        <f t="shared" ca="1" si="12"/>
        <v>4.6753844644769105</v>
      </c>
      <c r="Q15" s="182">
        <f t="shared" ca="1" si="13"/>
        <v>0</v>
      </c>
      <c r="R15" s="183">
        <f t="shared" ca="1" si="14"/>
        <v>299.48320000000001</v>
      </c>
      <c r="W15" s="46"/>
      <c r="X15" s="46">
        <v>15</v>
      </c>
    </row>
    <row r="16" spans="1:24">
      <c r="A16" s="61" t="s">
        <v>58</v>
      </c>
      <c r="B16" s="176">
        <f t="shared" ca="1" si="3"/>
        <v>341.56456300000002</v>
      </c>
      <c r="C16" s="181">
        <f t="shared" ca="1" si="4"/>
        <v>254.80716399799999</v>
      </c>
      <c r="D16" s="182">
        <f t="shared" ca="1" si="0"/>
        <v>82.077964488900022</v>
      </c>
      <c r="E16" s="182">
        <f t="shared" ca="1" si="0"/>
        <v>4.6794345131000004</v>
      </c>
      <c r="F16" s="183">
        <f t="shared" ca="1" si="0"/>
        <v>0</v>
      </c>
      <c r="G16" s="184">
        <f t="shared" ca="1" si="1"/>
        <v>299.48320000000001</v>
      </c>
      <c r="H16" s="184">
        <f t="shared" ca="1" si="2"/>
        <v>289.54035800000003</v>
      </c>
      <c r="I16" s="185">
        <f t="shared" ca="1" si="5"/>
        <v>246.34</v>
      </c>
      <c r="J16" s="182">
        <f t="shared" ca="1" si="6"/>
        <v>38.67</v>
      </c>
      <c r="K16" s="182">
        <f t="shared" ca="1" si="7"/>
        <v>4.5199999999999996</v>
      </c>
      <c r="L16" s="182">
        <f t="shared" ca="1" si="8"/>
        <v>0</v>
      </c>
      <c r="M16" s="183">
        <f t="shared" ca="1" si="9"/>
        <v>289.52999999999997</v>
      </c>
      <c r="N16" s="181">
        <f t="shared" ca="1" si="10"/>
        <v>254.80845331399166</v>
      </c>
      <c r="O16" s="182">
        <f t="shared" ca="1" si="11"/>
        <v>39.999362221531449</v>
      </c>
      <c r="P16" s="182">
        <f t="shared" ca="1" si="12"/>
        <v>4.6753844644769105</v>
      </c>
      <c r="Q16" s="182">
        <f t="shared" ca="1" si="13"/>
        <v>0</v>
      </c>
      <c r="R16" s="183">
        <f t="shared" ca="1" si="14"/>
        <v>299.48320000000001</v>
      </c>
      <c r="W16" s="46"/>
      <c r="X16" s="46">
        <v>16</v>
      </c>
    </row>
    <row r="17" spans="1:24">
      <c r="A17" s="61" t="s">
        <v>59</v>
      </c>
      <c r="B17" s="176">
        <f t="shared" ca="1" si="3"/>
        <v>341.56456300000002</v>
      </c>
      <c r="C17" s="181">
        <f t="shared" ca="1" si="4"/>
        <v>254.80716399799999</v>
      </c>
      <c r="D17" s="182">
        <f t="shared" ca="1" si="0"/>
        <v>82.077964488900022</v>
      </c>
      <c r="E17" s="182">
        <f t="shared" ca="1" si="0"/>
        <v>4.6794345131000004</v>
      </c>
      <c r="F17" s="183">
        <f t="shared" ca="1" si="0"/>
        <v>0</v>
      </c>
      <c r="G17" s="184">
        <f t="shared" ca="1" si="1"/>
        <v>299.48320000000001</v>
      </c>
      <c r="H17" s="184">
        <f t="shared" ca="1" si="2"/>
        <v>289.54035800000003</v>
      </c>
      <c r="I17" s="185">
        <f t="shared" ca="1" si="5"/>
        <v>246.34</v>
      </c>
      <c r="J17" s="182">
        <f t="shared" ca="1" si="6"/>
        <v>38.67</v>
      </c>
      <c r="K17" s="182">
        <f t="shared" ca="1" si="7"/>
        <v>4.5199999999999996</v>
      </c>
      <c r="L17" s="182">
        <f t="shared" ca="1" si="8"/>
        <v>0</v>
      </c>
      <c r="M17" s="183">
        <f t="shared" ca="1" si="9"/>
        <v>289.52999999999997</v>
      </c>
      <c r="N17" s="181">
        <f t="shared" ca="1" si="10"/>
        <v>254.80845331399166</v>
      </c>
      <c r="O17" s="182">
        <f t="shared" ca="1" si="11"/>
        <v>39.999362221531449</v>
      </c>
      <c r="P17" s="182">
        <f t="shared" ca="1" si="12"/>
        <v>4.6753844644769105</v>
      </c>
      <c r="Q17" s="182">
        <f t="shared" ca="1" si="13"/>
        <v>0</v>
      </c>
      <c r="R17" s="183">
        <f t="shared" ca="1" si="14"/>
        <v>299.48320000000001</v>
      </c>
      <c r="W17" s="46"/>
      <c r="X17" s="46">
        <v>17</v>
      </c>
    </row>
    <row r="18" spans="1:24">
      <c r="A18" s="61" t="s">
        <v>60</v>
      </c>
      <c r="B18" s="176">
        <f t="shared" ca="1" si="3"/>
        <v>341.56456300000002</v>
      </c>
      <c r="C18" s="181">
        <f t="shared" ca="1" si="4"/>
        <v>254.80716399799999</v>
      </c>
      <c r="D18" s="182">
        <f t="shared" ca="1" si="0"/>
        <v>82.077964488900022</v>
      </c>
      <c r="E18" s="182">
        <f t="shared" ca="1" si="0"/>
        <v>4.6794345131000004</v>
      </c>
      <c r="F18" s="183">
        <f t="shared" ca="1" si="0"/>
        <v>0</v>
      </c>
      <c r="G18" s="184">
        <f t="shared" ca="1" si="1"/>
        <v>299.48320000000001</v>
      </c>
      <c r="H18" s="184">
        <f t="shared" ca="1" si="2"/>
        <v>289.54035800000003</v>
      </c>
      <c r="I18" s="185">
        <f t="shared" ca="1" si="5"/>
        <v>246.34</v>
      </c>
      <c r="J18" s="182">
        <f t="shared" ca="1" si="6"/>
        <v>38.67</v>
      </c>
      <c r="K18" s="182">
        <f t="shared" ca="1" si="7"/>
        <v>4.5199999999999996</v>
      </c>
      <c r="L18" s="182">
        <f t="shared" ca="1" si="8"/>
        <v>0</v>
      </c>
      <c r="M18" s="183">
        <f t="shared" ca="1" si="9"/>
        <v>289.52999999999997</v>
      </c>
      <c r="N18" s="181">
        <f t="shared" ca="1" si="10"/>
        <v>254.80845331399166</v>
      </c>
      <c r="O18" s="182">
        <f t="shared" ca="1" si="11"/>
        <v>39.999362221531449</v>
      </c>
      <c r="P18" s="182">
        <f t="shared" ca="1" si="12"/>
        <v>4.6753844644769105</v>
      </c>
      <c r="Q18" s="182">
        <f t="shared" ca="1" si="13"/>
        <v>0</v>
      </c>
      <c r="R18" s="183">
        <f t="shared" ca="1" si="14"/>
        <v>299.48320000000001</v>
      </c>
      <c r="W18" s="46"/>
      <c r="X18" s="46">
        <v>18</v>
      </c>
    </row>
    <row r="19" spans="1:24">
      <c r="A19" s="61" t="s">
        <v>61</v>
      </c>
      <c r="B19" s="176">
        <f t="shared" ca="1" si="3"/>
        <v>341.56456300000002</v>
      </c>
      <c r="C19" s="181">
        <f t="shared" ca="1" si="4"/>
        <v>254.80716399799999</v>
      </c>
      <c r="D19" s="182">
        <f t="shared" ca="1" si="4"/>
        <v>82.077964488900022</v>
      </c>
      <c r="E19" s="182">
        <f t="shared" ca="1" si="4"/>
        <v>4.6794345131000004</v>
      </c>
      <c r="F19" s="183">
        <f t="shared" ca="1" si="4"/>
        <v>0</v>
      </c>
      <c r="G19" s="184">
        <f t="shared" ca="1" si="1"/>
        <v>299.48320000000001</v>
      </c>
      <c r="H19" s="184">
        <f t="shared" ca="1" si="2"/>
        <v>289.54035800000003</v>
      </c>
      <c r="I19" s="185">
        <f t="shared" ca="1" si="5"/>
        <v>246.34</v>
      </c>
      <c r="J19" s="182">
        <f t="shared" ca="1" si="6"/>
        <v>38.67</v>
      </c>
      <c r="K19" s="182">
        <f t="shared" ca="1" si="7"/>
        <v>4.5199999999999996</v>
      </c>
      <c r="L19" s="182">
        <f t="shared" ca="1" si="8"/>
        <v>0</v>
      </c>
      <c r="M19" s="183">
        <f t="shared" ca="1" si="9"/>
        <v>289.52999999999997</v>
      </c>
      <c r="N19" s="181">
        <f t="shared" ca="1" si="10"/>
        <v>254.80845331399166</v>
      </c>
      <c r="O19" s="182">
        <f t="shared" ca="1" si="11"/>
        <v>39.999362221531449</v>
      </c>
      <c r="P19" s="182">
        <f t="shared" ca="1" si="12"/>
        <v>4.6753844644769105</v>
      </c>
      <c r="Q19" s="182">
        <f t="shared" ca="1" si="13"/>
        <v>0</v>
      </c>
      <c r="R19" s="183">
        <f t="shared" ca="1" si="14"/>
        <v>299.48320000000001</v>
      </c>
      <c r="W19" s="46"/>
      <c r="X19" s="46">
        <v>19</v>
      </c>
    </row>
    <row r="20" spans="1:24">
      <c r="A20" s="61" t="s">
        <v>62</v>
      </c>
      <c r="B20" s="176">
        <f t="shared" ca="1" si="3"/>
        <v>341.56456300000002</v>
      </c>
      <c r="C20" s="181">
        <f t="shared" ca="1" si="4"/>
        <v>254.80716399799999</v>
      </c>
      <c r="D20" s="182">
        <f t="shared" ca="1" si="4"/>
        <v>82.077964488900022</v>
      </c>
      <c r="E20" s="182">
        <f t="shared" ca="1" si="4"/>
        <v>4.6794345131000004</v>
      </c>
      <c r="F20" s="183">
        <f t="shared" ca="1" si="4"/>
        <v>0</v>
      </c>
      <c r="G20" s="184">
        <f t="shared" ca="1" si="1"/>
        <v>309.48320000000001</v>
      </c>
      <c r="H20" s="184">
        <f t="shared" ca="1" si="2"/>
        <v>299.20835799999998</v>
      </c>
      <c r="I20" s="185">
        <f t="shared" ca="1" si="5"/>
        <v>246.34</v>
      </c>
      <c r="J20" s="182">
        <f t="shared" ca="1" si="6"/>
        <v>48.34</v>
      </c>
      <c r="K20" s="182">
        <f t="shared" ca="1" si="7"/>
        <v>4.5199999999999996</v>
      </c>
      <c r="L20" s="182">
        <f t="shared" ca="1" si="8"/>
        <v>0</v>
      </c>
      <c r="M20" s="183">
        <f t="shared" ca="1" si="9"/>
        <v>299.2</v>
      </c>
      <c r="N20" s="181">
        <f t="shared" ca="1" si="10"/>
        <v>254.80645550802137</v>
      </c>
      <c r="O20" s="182">
        <f t="shared" ca="1" si="11"/>
        <v>50.001396684491986</v>
      </c>
      <c r="P20" s="182">
        <f t="shared" ca="1" si="12"/>
        <v>4.6753478074866308</v>
      </c>
      <c r="Q20" s="182">
        <f t="shared" ca="1" si="13"/>
        <v>0</v>
      </c>
      <c r="R20" s="183">
        <f t="shared" ca="1" si="14"/>
        <v>309.48319999999995</v>
      </c>
      <c r="W20" s="46"/>
      <c r="X20" s="46">
        <v>20</v>
      </c>
    </row>
    <row r="21" spans="1:24">
      <c r="A21" s="61" t="s">
        <v>63</v>
      </c>
      <c r="B21" s="176">
        <f t="shared" ca="1" si="3"/>
        <v>341.56456300000002</v>
      </c>
      <c r="C21" s="181">
        <f t="shared" ca="1" si="4"/>
        <v>254.80716399799999</v>
      </c>
      <c r="D21" s="182">
        <f t="shared" ca="1" si="4"/>
        <v>82.077964488900022</v>
      </c>
      <c r="E21" s="182">
        <f t="shared" ca="1" si="4"/>
        <v>4.6794345131000004</v>
      </c>
      <c r="F21" s="183">
        <f t="shared" ca="1" si="4"/>
        <v>0</v>
      </c>
      <c r="G21" s="184">
        <f t="shared" ca="1" si="1"/>
        <v>309.48320000000001</v>
      </c>
      <c r="H21" s="184">
        <f t="shared" ca="1" si="2"/>
        <v>299.20835799999998</v>
      </c>
      <c r="I21" s="185">
        <f t="shared" ca="1" si="5"/>
        <v>246.34</v>
      </c>
      <c r="J21" s="182">
        <f t="shared" ca="1" si="6"/>
        <v>48.34</v>
      </c>
      <c r="K21" s="182">
        <f t="shared" ca="1" si="7"/>
        <v>4.5199999999999996</v>
      </c>
      <c r="L21" s="182">
        <f t="shared" ca="1" si="8"/>
        <v>0</v>
      </c>
      <c r="M21" s="183">
        <f t="shared" ca="1" si="9"/>
        <v>299.2</v>
      </c>
      <c r="N21" s="181">
        <f t="shared" ca="1" si="10"/>
        <v>254.80645550802137</v>
      </c>
      <c r="O21" s="182">
        <f t="shared" ca="1" si="11"/>
        <v>50.001396684491986</v>
      </c>
      <c r="P21" s="182">
        <f t="shared" ca="1" si="12"/>
        <v>4.6753478074866308</v>
      </c>
      <c r="Q21" s="182">
        <f t="shared" ca="1" si="13"/>
        <v>0</v>
      </c>
      <c r="R21" s="183">
        <f t="shared" ca="1" si="14"/>
        <v>309.48319999999995</v>
      </c>
      <c r="W21" s="46"/>
      <c r="X21" s="46">
        <v>21</v>
      </c>
    </row>
    <row r="22" spans="1:24">
      <c r="A22" s="61" t="s">
        <v>64</v>
      </c>
      <c r="B22" s="176">
        <f t="shared" ca="1" si="3"/>
        <v>341.56456300000002</v>
      </c>
      <c r="C22" s="181">
        <f t="shared" ca="1" si="4"/>
        <v>254.80716399799999</v>
      </c>
      <c r="D22" s="182">
        <f t="shared" ca="1" si="4"/>
        <v>82.077964488900022</v>
      </c>
      <c r="E22" s="182">
        <f t="shared" ca="1" si="4"/>
        <v>4.6794345131000004</v>
      </c>
      <c r="F22" s="183">
        <f t="shared" ca="1" si="4"/>
        <v>0</v>
      </c>
      <c r="G22" s="184">
        <f t="shared" ca="1" si="1"/>
        <v>309.48320000000001</v>
      </c>
      <c r="H22" s="184">
        <f t="shared" ca="1" si="2"/>
        <v>299.20835799999998</v>
      </c>
      <c r="I22" s="185">
        <f t="shared" ca="1" si="5"/>
        <v>246.34</v>
      </c>
      <c r="J22" s="182">
        <f t="shared" ca="1" si="6"/>
        <v>48.34</v>
      </c>
      <c r="K22" s="182">
        <f t="shared" ca="1" si="7"/>
        <v>4.5199999999999996</v>
      </c>
      <c r="L22" s="182">
        <f t="shared" ca="1" si="8"/>
        <v>0</v>
      </c>
      <c r="M22" s="183">
        <f t="shared" ca="1" si="9"/>
        <v>299.2</v>
      </c>
      <c r="N22" s="181">
        <f t="shared" ca="1" si="10"/>
        <v>254.80645550802137</v>
      </c>
      <c r="O22" s="182">
        <f t="shared" ca="1" si="11"/>
        <v>50.001396684491986</v>
      </c>
      <c r="P22" s="182">
        <f t="shared" ca="1" si="12"/>
        <v>4.6753478074866308</v>
      </c>
      <c r="Q22" s="182">
        <f t="shared" ca="1" si="13"/>
        <v>0</v>
      </c>
      <c r="R22" s="183">
        <f t="shared" ca="1" si="14"/>
        <v>309.48319999999995</v>
      </c>
      <c r="W22" s="46"/>
      <c r="X22" s="46">
        <v>22</v>
      </c>
    </row>
    <row r="23" spans="1:24">
      <c r="A23" s="61" t="s">
        <v>65</v>
      </c>
      <c r="B23" s="176">
        <f t="shared" ca="1" si="3"/>
        <v>341.56456300000002</v>
      </c>
      <c r="C23" s="181">
        <f t="shared" ca="1" si="4"/>
        <v>254.80716399799999</v>
      </c>
      <c r="D23" s="182">
        <f t="shared" ca="1" si="4"/>
        <v>82.077964488900022</v>
      </c>
      <c r="E23" s="182">
        <f t="shared" ca="1" si="4"/>
        <v>4.6794345131000004</v>
      </c>
      <c r="F23" s="183">
        <f t="shared" ca="1" si="4"/>
        <v>0</v>
      </c>
      <c r="G23" s="184">
        <f t="shared" ca="1" si="1"/>
        <v>314.48320000000001</v>
      </c>
      <c r="H23" s="184">
        <f t="shared" ca="1" si="2"/>
        <v>304.04235799999998</v>
      </c>
      <c r="I23" s="185">
        <f t="shared" ca="1" si="5"/>
        <v>246.34</v>
      </c>
      <c r="J23" s="182">
        <f t="shared" ca="1" si="6"/>
        <v>53.17</v>
      </c>
      <c r="K23" s="182">
        <f t="shared" ca="1" si="7"/>
        <v>4.5199999999999996</v>
      </c>
      <c r="L23" s="182">
        <f t="shared" ca="1" si="8"/>
        <v>0</v>
      </c>
      <c r="M23" s="183">
        <f t="shared" ca="1" si="9"/>
        <v>304.02999999999997</v>
      </c>
      <c r="N23" s="181">
        <f t="shared" ca="1" si="10"/>
        <v>254.80969472749396</v>
      </c>
      <c r="O23" s="182">
        <f t="shared" ca="1" si="11"/>
        <v>54.998098029799685</v>
      </c>
      <c r="P23" s="182">
        <f t="shared" ca="1" si="12"/>
        <v>4.6754072427063109</v>
      </c>
      <c r="Q23" s="182">
        <f t="shared" ca="1" si="13"/>
        <v>0</v>
      </c>
      <c r="R23" s="183">
        <f t="shared" ca="1" si="14"/>
        <v>314.48319999999995</v>
      </c>
      <c r="W23" s="46"/>
      <c r="X23" s="46">
        <v>23</v>
      </c>
    </row>
    <row r="24" spans="1:24">
      <c r="A24" s="61" t="s">
        <v>66</v>
      </c>
      <c r="B24" s="176">
        <f t="shared" ca="1" si="3"/>
        <v>341.56456300000002</v>
      </c>
      <c r="C24" s="181">
        <f t="shared" ca="1" si="4"/>
        <v>254.80716399799999</v>
      </c>
      <c r="D24" s="182">
        <f t="shared" ca="1" si="4"/>
        <v>82.077964488900022</v>
      </c>
      <c r="E24" s="182">
        <f t="shared" ca="1" si="4"/>
        <v>4.6794345131000004</v>
      </c>
      <c r="F24" s="183">
        <f t="shared" ca="1" si="4"/>
        <v>0</v>
      </c>
      <c r="G24" s="184">
        <f t="shared" ca="1" si="1"/>
        <v>324.48320000000001</v>
      </c>
      <c r="H24" s="184">
        <f t="shared" ca="1" si="2"/>
        <v>313.71035799999999</v>
      </c>
      <c r="I24" s="185">
        <f t="shared" ca="1" si="5"/>
        <v>246.34</v>
      </c>
      <c r="J24" s="182">
        <f t="shared" ca="1" si="6"/>
        <v>62.84</v>
      </c>
      <c r="K24" s="182">
        <f t="shared" ca="1" si="7"/>
        <v>4.5199999999999996</v>
      </c>
      <c r="L24" s="182">
        <f t="shared" ca="1" si="8"/>
        <v>0</v>
      </c>
      <c r="M24" s="183">
        <f t="shared" ca="1" si="9"/>
        <v>313.7</v>
      </c>
      <c r="N24" s="181">
        <f t="shared" ca="1" si="10"/>
        <v>254.80775099776858</v>
      </c>
      <c r="O24" s="182">
        <f t="shared" ca="1" si="11"/>
        <v>65.000077424290737</v>
      </c>
      <c r="P24" s="182">
        <f t="shared" ca="1" si="12"/>
        <v>4.6753715779407079</v>
      </c>
      <c r="Q24" s="182">
        <f t="shared" ca="1" si="13"/>
        <v>0</v>
      </c>
      <c r="R24" s="183">
        <f t="shared" ca="1" si="14"/>
        <v>324.48320000000001</v>
      </c>
      <c r="W24" s="46"/>
      <c r="X24" s="46">
        <v>24</v>
      </c>
    </row>
    <row r="25" spans="1:24">
      <c r="A25" s="61" t="s">
        <v>67</v>
      </c>
      <c r="B25" s="176">
        <f t="shared" ca="1" si="3"/>
        <v>341.56456300000002</v>
      </c>
      <c r="C25" s="181">
        <f t="shared" ca="1" si="4"/>
        <v>254.80716399799999</v>
      </c>
      <c r="D25" s="182">
        <f t="shared" ca="1" si="4"/>
        <v>82.077964488900022</v>
      </c>
      <c r="E25" s="182">
        <f t="shared" ca="1" si="4"/>
        <v>4.6794345131000004</v>
      </c>
      <c r="F25" s="183">
        <f t="shared" ca="1" si="4"/>
        <v>0</v>
      </c>
      <c r="G25" s="184">
        <f t="shared" ca="1" si="1"/>
        <v>341.56009999999998</v>
      </c>
      <c r="H25" s="184">
        <f t="shared" ca="1" si="2"/>
        <v>330.220305</v>
      </c>
      <c r="I25" s="185">
        <f t="shared" ca="1" si="5"/>
        <v>246.34</v>
      </c>
      <c r="J25" s="182">
        <f t="shared" ca="1" si="6"/>
        <v>79.349999999999994</v>
      </c>
      <c r="K25" s="182">
        <f t="shared" ca="1" si="7"/>
        <v>4.5199999999999996</v>
      </c>
      <c r="L25" s="182">
        <f t="shared" ca="1" si="8"/>
        <v>0</v>
      </c>
      <c r="M25" s="183">
        <f t="shared" ca="1" si="9"/>
        <v>330.21</v>
      </c>
      <c r="N25" s="181">
        <f t="shared" ca="1" si="10"/>
        <v>254.80728940371279</v>
      </c>
      <c r="O25" s="182">
        <f t="shared" ca="1" si="11"/>
        <v>82.077447487962189</v>
      </c>
      <c r="P25" s="182">
        <f t="shared" ca="1" si="12"/>
        <v>4.6753631083250049</v>
      </c>
      <c r="Q25" s="182">
        <f t="shared" ca="1" si="13"/>
        <v>0</v>
      </c>
      <c r="R25" s="183">
        <f t="shared" ca="1" si="14"/>
        <v>341.56009999999998</v>
      </c>
      <c r="W25" s="46"/>
      <c r="X25" s="46">
        <v>25</v>
      </c>
    </row>
    <row r="26" spans="1:24">
      <c r="A26" s="61" t="s">
        <v>68</v>
      </c>
      <c r="B26" s="176">
        <f t="shared" ca="1" si="3"/>
        <v>341.56456300000002</v>
      </c>
      <c r="C26" s="181">
        <f t="shared" ca="1" si="4"/>
        <v>254.80716399799999</v>
      </c>
      <c r="D26" s="182">
        <f t="shared" ca="1" si="4"/>
        <v>82.077964488900022</v>
      </c>
      <c r="E26" s="182">
        <f t="shared" ca="1" si="4"/>
        <v>4.6794345131000004</v>
      </c>
      <c r="F26" s="183">
        <f t="shared" ca="1" si="4"/>
        <v>0</v>
      </c>
      <c r="G26" s="184">
        <f t="shared" ca="1" si="1"/>
        <v>341.56009999999998</v>
      </c>
      <c r="H26" s="184">
        <f t="shared" ca="1" si="2"/>
        <v>330.220305</v>
      </c>
      <c r="I26" s="185">
        <f t="shared" ca="1" si="5"/>
        <v>246.34</v>
      </c>
      <c r="J26" s="182">
        <f t="shared" ca="1" si="6"/>
        <v>79.349999999999994</v>
      </c>
      <c r="K26" s="182">
        <f t="shared" ca="1" si="7"/>
        <v>4.5199999999999996</v>
      </c>
      <c r="L26" s="182">
        <f t="shared" ca="1" si="8"/>
        <v>0</v>
      </c>
      <c r="M26" s="183">
        <f t="shared" ca="1" si="9"/>
        <v>330.21</v>
      </c>
      <c r="N26" s="181">
        <f t="shared" ca="1" si="10"/>
        <v>254.80728940371279</v>
      </c>
      <c r="O26" s="182">
        <f t="shared" ca="1" si="11"/>
        <v>82.077447487962189</v>
      </c>
      <c r="P26" s="182">
        <f t="shared" ca="1" si="12"/>
        <v>4.6753631083250049</v>
      </c>
      <c r="Q26" s="182">
        <f t="shared" ca="1" si="13"/>
        <v>0</v>
      </c>
      <c r="R26" s="183">
        <f t="shared" ca="1" si="14"/>
        <v>341.56009999999998</v>
      </c>
      <c r="W26" s="46"/>
      <c r="X26" s="46">
        <v>26</v>
      </c>
    </row>
    <row r="27" spans="1:24">
      <c r="A27" s="61" t="s">
        <v>69</v>
      </c>
      <c r="B27" s="176">
        <f t="shared" ca="1" si="3"/>
        <v>341.56456300000002</v>
      </c>
      <c r="C27" s="181">
        <f t="shared" ca="1" si="4"/>
        <v>254.80716399799999</v>
      </c>
      <c r="D27" s="182">
        <f t="shared" ca="1" si="4"/>
        <v>82.077964488900022</v>
      </c>
      <c r="E27" s="182">
        <f t="shared" ca="1" si="4"/>
        <v>4.6794345131000004</v>
      </c>
      <c r="F27" s="183">
        <f t="shared" ca="1" si="4"/>
        <v>0</v>
      </c>
      <c r="G27" s="184">
        <f t="shared" ca="1" si="1"/>
        <v>341.56009999999998</v>
      </c>
      <c r="H27" s="184">
        <f t="shared" ca="1" si="2"/>
        <v>330.220305</v>
      </c>
      <c r="I27" s="185">
        <f t="shared" ca="1" si="5"/>
        <v>246.34</v>
      </c>
      <c r="J27" s="182">
        <f t="shared" ca="1" si="6"/>
        <v>79.349999999999994</v>
      </c>
      <c r="K27" s="182">
        <f t="shared" ca="1" si="7"/>
        <v>4.5199999999999996</v>
      </c>
      <c r="L27" s="182">
        <f t="shared" ca="1" si="8"/>
        <v>0</v>
      </c>
      <c r="M27" s="183">
        <f t="shared" ca="1" si="9"/>
        <v>330.21</v>
      </c>
      <c r="N27" s="181">
        <f t="shared" ca="1" si="10"/>
        <v>254.80728940371279</v>
      </c>
      <c r="O27" s="182">
        <f t="shared" ca="1" si="11"/>
        <v>82.077447487962189</v>
      </c>
      <c r="P27" s="182">
        <f t="shared" ca="1" si="12"/>
        <v>4.6753631083250049</v>
      </c>
      <c r="Q27" s="182">
        <f t="shared" ca="1" si="13"/>
        <v>0</v>
      </c>
      <c r="R27" s="183">
        <f t="shared" ca="1" si="14"/>
        <v>341.56009999999998</v>
      </c>
      <c r="W27" s="46"/>
      <c r="X27" s="46">
        <v>27</v>
      </c>
    </row>
    <row r="28" spans="1:24">
      <c r="A28" s="61" t="s">
        <v>70</v>
      </c>
      <c r="B28" s="176">
        <f t="shared" ca="1" si="3"/>
        <v>341.56456300000002</v>
      </c>
      <c r="C28" s="181">
        <f t="shared" ca="1" si="4"/>
        <v>254.80716399799999</v>
      </c>
      <c r="D28" s="182">
        <f t="shared" ca="1" si="4"/>
        <v>82.077964488900022</v>
      </c>
      <c r="E28" s="182">
        <f t="shared" ca="1" si="4"/>
        <v>4.6794345131000004</v>
      </c>
      <c r="F28" s="183">
        <f t="shared" ca="1" si="4"/>
        <v>0</v>
      </c>
      <c r="G28" s="184">
        <f t="shared" ca="1" si="1"/>
        <v>341.56009999999998</v>
      </c>
      <c r="H28" s="184">
        <f t="shared" ca="1" si="2"/>
        <v>330.220305</v>
      </c>
      <c r="I28" s="185">
        <f t="shared" ca="1" si="5"/>
        <v>246.34</v>
      </c>
      <c r="J28" s="182">
        <f t="shared" ca="1" si="6"/>
        <v>79.349999999999994</v>
      </c>
      <c r="K28" s="182">
        <f t="shared" ca="1" si="7"/>
        <v>4.5199999999999996</v>
      </c>
      <c r="L28" s="182">
        <f t="shared" ca="1" si="8"/>
        <v>0</v>
      </c>
      <c r="M28" s="183">
        <f t="shared" ca="1" si="9"/>
        <v>330.21</v>
      </c>
      <c r="N28" s="181">
        <f t="shared" ca="1" si="10"/>
        <v>254.80728940371279</v>
      </c>
      <c r="O28" s="182">
        <f t="shared" ca="1" si="11"/>
        <v>82.077447487962189</v>
      </c>
      <c r="P28" s="182">
        <f t="shared" ca="1" si="12"/>
        <v>4.6753631083250049</v>
      </c>
      <c r="Q28" s="182">
        <f t="shared" ca="1" si="13"/>
        <v>0</v>
      </c>
      <c r="R28" s="183">
        <f t="shared" ca="1" si="14"/>
        <v>341.56009999999998</v>
      </c>
      <c r="W28" s="46"/>
      <c r="X28" s="46">
        <v>28</v>
      </c>
    </row>
    <row r="29" spans="1:24">
      <c r="A29" s="61" t="s">
        <v>71</v>
      </c>
      <c r="B29" s="176">
        <f t="shared" ca="1" si="3"/>
        <v>341.56456300000002</v>
      </c>
      <c r="C29" s="181">
        <f t="shared" ca="1" si="4"/>
        <v>254.80716399799999</v>
      </c>
      <c r="D29" s="182">
        <f t="shared" ca="1" si="4"/>
        <v>82.077964488900022</v>
      </c>
      <c r="E29" s="182">
        <f t="shared" ca="1" si="4"/>
        <v>4.6794345131000004</v>
      </c>
      <c r="F29" s="183">
        <f t="shared" ca="1" si="4"/>
        <v>0</v>
      </c>
      <c r="G29" s="184">
        <f t="shared" ca="1" si="1"/>
        <v>341.56009999999998</v>
      </c>
      <c r="H29" s="184">
        <f t="shared" ca="1" si="2"/>
        <v>330.220305</v>
      </c>
      <c r="I29" s="185">
        <f t="shared" ca="1" si="5"/>
        <v>246.34</v>
      </c>
      <c r="J29" s="182">
        <f t="shared" ca="1" si="6"/>
        <v>79.349999999999994</v>
      </c>
      <c r="K29" s="182">
        <f t="shared" ca="1" si="7"/>
        <v>4.5199999999999996</v>
      </c>
      <c r="L29" s="182">
        <f t="shared" ca="1" si="8"/>
        <v>0</v>
      </c>
      <c r="M29" s="183">
        <f t="shared" ca="1" si="9"/>
        <v>330.21</v>
      </c>
      <c r="N29" s="181">
        <f t="shared" ca="1" si="10"/>
        <v>254.80728940371279</v>
      </c>
      <c r="O29" s="182">
        <f t="shared" ca="1" si="11"/>
        <v>82.077447487962189</v>
      </c>
      <c r="P29" s="182">
        <f t="shared" ca="1" si="12"/>
        <v>4.6753631083250049</v>
      </c>
      <c r="Q29" s="182">
        <f t="shared" ca="1" si="13"/>
        <v>0</v>
      </c>
      <c r="R29" s="183">
        <f t="shared" ca="1" si="14"/>
        <v>341.56009999999998</v>
      </c>
      <c r="W29" s="46"/>
      <c r="X29" s="46">
        <v>29</v>
      </c>
    </row>
    <row r="30" spans="1:24">
      <c r="A30" s="61" t="s">
        <v>72</v>
      </c>
      <c r="B30" s="176">
        <f t="shared" ca="1" si="3"/>
        <v>341.56456300000002</v>
      </c>
      <c r="C30" s="181">
        <f t="shared" ca="1" si="4"/>
        <v>254.80716399799999</v>
      </c>
      <c r="D30" s="182">
        <f t="shared" ca="1" si="4"/>
        <v>82.077964488900022</v>
      </c>
      <c r="E30" s="182">
        <f t="shared" ca="1" si="4"/>
        <v>4.6794345131000004</v>
      </c>
      <c r="F30" s="183">
        <f t="shared" ca="1" si="4"/>
        <v>0</v>
      </c>
      <c r="G30" s="184">
        <f t="shared" ca="1" si="1"/>
        <v>341.56009999999998</v>
      </c>
      <c r="H30" s="184">
        <f t="shared" ca="1" si="2"/>
        <v>330.220305</v>
      </c>
      <c r="I30" s="185">
        <f t="shared" ca="1" si="5"/>
        <v>246.34</v>
      </c>
      <c r="J30" s="182">
        <f t="shared" ca="1" si="6"/>
        <v>79.349999999999994</v>
      </c>
      <c r="K30" s="182">
        <f t="shared" ca="1" si="7"/>
        <v>4.5199999999999996</v>
      </c>
      <c r="L30" s="182">
        <f t="shared" ca="1" si="8"/>
        <v>0</v>
      </c>
      <c r="M30" s="183">
        <f t="shared" ca="1" si="9"/>
        <v>330.21</v>
      </c>
      <c r="N30" s="181">
        <f t="shared" ca="1" si="10"/>
        <v>254.80728940371279</v>
      </c>
      <c r="O30" s="182">
        <f t="shared" ca="1" si="11"/>
        <v>82.077447487962189</v>
      </c>
      <c r="P30" s="182">
        <f t="shared" ca="1" si="12"/>
        <v>4.6753631083250049</v>
      </c>
      <c r="Q30" s="182">
        <f t="shared" ca="1" si="13"/>
        <v>0</v>
      </c>
      <c r="R30" s="183">
        <f t="shared" ca="1" si="14"/>
        <v>341.56009999999998</v>
      </c>
      <c r="W30" s="46"/>
      <c r="X30" s="46">
        <v>30</v>
      </c>
    </row>
    <row r="31" spans="1:24">
      <c r="A31" s="61" t="s">
        <v>73</v>
      </c>
      <c r="B31" s="176">
        <f t="shared" ca="1" si="3"/>
        <v>341.56456300000002</v>
      </c>
      <c r="C31" s="181">
        <f t="shared" ca="1" si="4"/>
        <v>254.80716399799999</v>
      </c>
      <c r="D31" s="182">
        <f t="shared" ca="1" si="4"/>
        <v>82.077964488900022</v>
      </c>
      <c r="E31" s="182">
        <f t="shared" ca="1" si="4"/>
        <v>4.6794345131000004</v>
      </c>
      <c r="F31" s="183">
        <f t="shared" ca="1" si="4"/>
        <v>0</v>
      </c>
      <c r="G31" s="184">
        <f t="shared" ca="1" si="1"/>
        <v>341.56009999999998</v>
      </c>
      <c r="H31" s="184">
        <f t="shared" ca="1" si="2"/>
        <v>330.220305</v>
      </c>
      <c r="I31" s="185">
        <f t="shared" ca="1" si="5"/>
        <v>246.34</v>
      </c>
      <c r="J31" s="182">
        <f t="shared" ca="1" si="6"/>
        <v>79.349999999999994</v>
      </c>
      <c r="K31" s="182">
        <f t="shared" ca="1" si="7"/>
        <v>4.5199999999999996</v>
      </c>
      <c r="L31" s="182">
        <f t="shared" ca="1" si="8"/>
        <v>0</v>
      </c>
      <c r="M31" s="183">
        <f t="shared" ca="1" si="9"/>
        <v>330.21</v>
      </c>
      <c r="N31" s="181">
        <f t="shared" ca="1" si="10"/>
        <v>254.80728940371279</v>
      </c>
      <c r="O31" s="182">
        <f t="shared" ca="1" si="11"/>
        <v>82.077447487962189</v>
      </c>
      <c r="P31" s="182">
        <f t="shared" ca="1" si="12"/>
        <v>4.6753631083250049</v>
      </c>
      <c r="Q31" s="182">
        <f t="shared" ca="1" si="13"/>
        <v>0</v>
      </c>
      <c r="R31" s="183">
        <f t="shared" ca="1" si="14"/>
        <v>341.56009999999998</v>
      </c>
      <c r="W31" s="46"/>
      <c r="X31" s="46">
        <v>31</v>
      </c>
    </row>
    <row r="32" spans="1:24">
      <c r="A32" s="61" t="s">
        <v>74</v>
      </c>
      <c r="B32" s="176">
        <f t="shared" ca="1" si="3"/>
        <v>341.56456300000002</v>
      </c>
      <c r="C32" s="181">
        <f t="shared" ca="1" si="4"/>
        <v>254.80716399799999</v>
      </c>
      <c r="D32" s="182">
        <f t="shared" ca="1" si="4"/>
        <v>82.077964488900022</v>
      </c>
      <c r="E32" s="182">
        <f t="shared" ca="1" si="4"/>
        <v>4.6794345131000004</v>
      </c>
      <c r="F32" s="183">
        <f t="shared" ca="1" si="4"/>
        <v>0</v>
      </c>
      <c r="G32" s="184">
        <f t="shared" ca="1" si="1"/>
        <v>341.56009999999998</v>
      </c>
      <c r="H32" s="184">
        <f t="shared" ca="1" si="2"/>
        <v>330.220305</v>
      </c>
      <c r="I32" s="185">
        <f t="shared" ca="1" si="5"/>
        <v>246.34</v>
      </c>
      <c r="J32" s="182">
        <f t="shared" ca="1" si="6"/>
        <v>79.349999999999994</v>
      </c>
      <c r="K32" s="182">
        <f t="shared" ca="1" si="7"/>
        <v>4.5199999999999996</v>
      </c>
      <c r="L32" s="182">
        <f t="shared" ca="1" si="8"/>
        <v>0</v>
      </c>
      <c r="M32" s="183">
        <f t="shared" ca="1" si="9"/>
        <v>330.21</v>
      </c>
      <c r="N32" s="181">
        <f t="shared" ca="1" si="10"/>
        <v>254.80728940371279</v>
      </c>
      <c r="O32" s="182">
        <f t="shared" ca="1" si="11"/>
        <v>82.077447487962189</v>
      </c>
      <c r="P32" s="182">
        <f t="shared" ca="1" si="12"/>
        <v>4.6753631083250049</v>
      </c>
      <c r="Q32" s="182">
        <f t="shared" ca="1" si="13"/>
        <v>0</v>
      </c>
      <c r="R32" s="183">
        <f t="shared" ca="1" si="14"/>
        <v>341.56009999999998</v>
      </c>
      <c r="W32" s="46"/>
      <c r="X32" s="46">
        <v>32</v>
      </c>
    </row>
    <row r="33" spans="1:24">
      <c r="A33" s="61" t="s">
        <v>75</v>
      </c>
      <c r="B33" s="176">
        <f t="shared" ca="1" si="3"/>
        <v>341.56456300000002</v>
      </c>
      <c r="C33" s="181">
        <f t="shared" ca="1" si="4"/>
        <v>254.80716399799999</v>
      </c>
      <c r="D33" s="182">
        <f t="shared" ca="1" si="4"/>
        <v>82.077964488900022</v>
      </c>
      <c r="E33" s="182">
        <f t="shared" ca="1" si="4"/>
        <v>4.6794345131000004</v>
      </c>
      <c r="F33" s="183">
        <f t="shared" ca="1" si="4"/>
        <v>0</v>
      </c>
      <c r="G33" s="184">
        <f t="shared" ca="1" si="1"/>
        <v>341.56009999999998</v>
      </c>
      <c r="H33" s="184">
        <f t="shared" ca="1" si="2"/>
        <v>330.220305</v>
      </c>
      <c r="I33" s="185">
        <f t="shared" ca="1" si="5"/>
        <v>246.34</v>
      </c>
      <c r="J33" s="182">
        <f t="shared" ca="1" si="6"/>
        <v>79.349999999999994</v>
      </c>
      <c r="K33" s="182">
        <f t="shared" ca="1" si="7"/>
        <v>4.5199999999999996</v>
      </c>
      <c r="L33" s="182">
        <f t="shared" ca="1" si="8"/>
        <v>0</v>
      </c>
      <c r="M33" s="183">
        <f t="shared" ca="1" si="9"/>
        <v>330.21</v>
      </c>
      <c r="N33" s="181">
        <f t="shared" ca="1" si="10"/>
        <v>254.80728940371279</v>
      </c>
      <c r="O33" s="182">
        <f t="shared" ca="1" si="11"/>
        <v>82.077447487962189</v>
      </c>
      <c r="P33" s="182">
        <f t="shared" ca="1" si="12"/>
        <v>4.6753631083250049</v>
      </c>
      <c r="Q33" s="182">
        <f t="shared" ca="1" si="13"/>
        <v>0</v>
      </c>
      <c r="R33" s="183">
        <f t="shared" ca="1" si="14"/>
        <v>341.56009999999998</v>
      </c>
      <c r="W33" s="46"/>
      <c r="X33" s="46">
        <v>33</v>
      </c>
    </row>
    <row r="34" spans="1:24">
      <c r="A34" s="61" t="s">
        <v>76</v>
      </c>
      <c r="B34" s="176">
        <f t="shared" ca="1" si="3"/>
        <v>341.56456300000002</v>
      </c>
      <c r="C34" s="181">
        <f t="shared" ca="1" si="4"/>
        <v>254.80716399799999</v>
      </c>
      <c r="D34" s="182">
        <f t="shared" ca="1" si="4"/>
        <v>82.077964488900022</v>
      </c>
      <c r="E34" s="182">
        <f t="shared" ca="1" si="4"/>
        <v>4.6794345131000004</v>
      </c>
      <c r="F34" s="183">
        <f t="shared" ca="1" si="4"/>
        <v>0</v>
      </c>
      <c r="G34" s="184">
        <f t="shared" ca="1" si="1"/>
        <v>341.56009999999998</v>
      </c>
      <c r="H34" s="184">
        <f t="shared" ca="1" si="2"/>
        <v>330.220305</v>
      </c>
      <c r="I34" s="185">
        <f t="shared" ca="1" si="5"/>
        <v>246.34</v>
      </c>
      <c r="J34" s="182">
        <f t="shared" ca="1" si="6"/>
        <v>79.349999999999994</v>
      </c>
      <c r="K34" s="182">
        <f t="shared" ca="1" si="7"/>
        <v>4.5199999999999996</v>
      </c>
      <c r="L34" s="182">
        <f t="shared" ca="1" si="8"/>
        <v>0</v>
      </c>
      <c r="M34" s="183">
        <f t="shared" ca="1" si="9"/>
        <v>330.21</v>
      </c>
      <c r="N34" s="181">
        <f t="shared" ca="1" si="10"/>
        <v>254.80728940371279</v>
      </c>
      <c r="O34" s="182">
        <f t="shared" ca="1" si="11"/>
        <v>82.077447487962189</v>
      </c>
      <c r="P34" s="182">
        <f t="shared" ca="1" si="12"/>
        <v>4.6753631083250049</v>
      </c>
      <c r="Q34" s="182">
        <f t="shared" ca="1" si="13"/>
        <v>0</v>
      </c>
      <c r="R34" s="183">
        <f t="shared" ca="1" si="14"/>
        <v>341.56009999999998</v>
      </c>
      <c r="W34" s="46"/>
      <c r="X34" s="46">
        <v>34</v>
      </c>
    </row>
    <row r="35" spans="1:24">
      <c r="A35" s="61" t="s">
        <v>77</v>
      </c>
      <c r="B35" s="176">
        <f t="shared" ca="1" si="3"/>
        <v>341.56456300000002</v>
      </c>
      <c r="C35" s="181">
        <f t="shared" ca="1" si="4"/>
        <v>254.80716399799999</v>
      </c>
      <c r="D35" s="182">
        <f t="shared" ca="1" si="4"/>
        <v>82.077964488900022</v>
      </c>
      <c r="E35" s="182">
        <f t="shared" ca="1" si="4"/>
        <v>4.6794345131000004</v>
      </c>
      <c r="F35" s="183">
        <f t="shared" ca="1" si="4"/>
        <v>0</v>
      </c>
      <c r="G35" s="184">
        <f t="shared" ca="1" si="1"/>
        <v>341.56009999999998</v>
      </c>
      <c r="H35" s="184">
        <f t="shared" ca="1" si="2"/>
        <v>330.220305</v>
      </c>
      <c r="I35" s="185">
        <f t="shared" ca="1" si="5"/>
        <v>246.34</v>
      </c>
      <c r="J35" s="182">
        <f t="shared" ca="1" si="6"/>
        <v>79.349999999999994</v>
      </c>
      <c r="K35" s="182">
        <f t="shared" ca="1" si="7"/>
        <v>4.5199999999999996</v>
      </c>
      <c r="L35" s="182">
        <f t="shared" ca="1" si="8"/>
        <v>0</v>
      </c>
      <c r="M35" s="183">
        <f t="shared" ca="1" si="9"/>
        <v>330.21</v>
      </c>
      <c r="N35" s="181">
        <f t="shared" ca="1" si="10"/>
        <v>254.80728940371279</v>
      </c>
      <c r="O35" s="182">
        <f t="shared" ca="1" si="11"/>
        <v>82.077447487962189</v>
      </c>
      <c r="P35" s="182">
        <f t="shared" ca="1" si="12"/>
        <v>4.6753631083250049</v>
      </c>
      <c r="Q35" s="182">
        <f t="shared" ca="1" si="13"/>
        <v>0</v>
      </c>
      <c r="R35" s="183">
        <f t="shared" ca="1" si="14"/>
        <v>341.56009999999998</v>
      </c>
      <c r="W35" s="46"/>
      <c r="X35" s="46">
        <v>35</v>
      </c>
    </row>
    <row r="36" spans="1:24">
      <c r="A36" s="61" t="s">
        <v>78</v>
      </c>
      <c r="B36" s="176">
        <f t="shared" ca="1" si="3"/>
        <v>341.56456300000002</v>
      </c>
      <c r="C36" s="181">
        <f t="shared" ref="C36:F67" ca="1" si="15">$B36*C$1/100</f>
        <v>254.80716399799999</v>
      </c>
      <c r="D36" s="182">
        <f t="shared" ca="1" si="15"/>
        <v>82.077964488900022</v>
      </c>
      <c r="E36" s="182">
        <f t="shared" ca="1" si="15"/>
        <v>4.6794345131000004</v>
      </c>
      <c r="F36" s="183">
        <f t="shared" ca="1" si="15"/>
        <v>0</v>
      </c>
      <c r="G36" s="184">
        <f t="shared" ca="1" si="1"/>
        <v>341.56009999999998</v>
      </c>
      <c r="H36" s="184">
        <f t="shared" ca="1" si="2"/>
        <v>330.220305</v>
      </c>
      <c r="I36" s="185">
        <f t="shared" ca="1" si="5"/>
        <v>246.34</v>
      </c>
      <c r="J36" s="182">
        <f t="shared" ca="1" si="6"/>
        <v>79.349999999999994</v>
      </c>
      <c r="K36" s="182">
        <f t="shared" ca="1" si="7"/>
        <v>4.5199999999999996</v>
      </c>
      <c r="L36" s="182">
        <f t="shared" ca="1" si="8"/>
        <v>0</v>
      </c>
      <c r="M36" s="183">
        <f t="shared" ca="1" si="9"/>
        <v>330.21</v>
      </c>
      <c r="N36" s="181">
        <f t="shared" ca="1" si="10"/>
        <v>254.80728940371279</v>
      </c>
      <c r="O36" s="182">
        <f t="shared" ca="1" si="11"/>
        <v>82.077447487962189</v>
      </c>
      <c r="P36" s="182">
        <f t="shared" ca="1" si="12"/>
        <v>4.6753631083250049</v>
      </c>
      <c r="Q36" s="182">
        <f t="shared" ca="1" si="13"/>
        <v>0</v>
      </c>
      <c r="R36" s="183">
        <f t="shared" ca="1" si="14"/>
        <v>341.56009999999998</v>
      </c>
      <c r="W36" s="46"/>
      <c r="X36" s="46">
        <v>36</v>
      </c>
    </row>
    <row r="37" spans="1:24">
      <c r="A37" s="61" t="s">
        <v>79</v>
      </c>
      <c r="B37" s="176">
        <f t="shared" ca="1" si="3"/>
        <v>341.56456300000002</v>
      </c>
      <c r="C37" s="181">
        <f t="shared" ca="1" si="15"/>
        <v>254.80716399799999</v>
      </c>
      <c r="D37" s="182">
        <f t="shared" ca="1" si="15"/>
        <v>82.077964488900022</v>
      </c>
      <c r="E37" s="182">
        <f t="shared" ca="1" si="15"/>
        <v>4.6794345131000004</v>
      </c>
      <c r="F37" s="183">
        <f t="shared" ca="1" si="15"/>
        <v>0</v>
      </c>
      <c r="G37" s="184">
        <f t="shared" ca="1" si="1"/>
        <v>341.56009999999998</v>
      </c>
      <c r="H37" s="184">
        <f t="shared" ca="1" si="2"/>
        <v>330.220305</v>
      </c>
      <c r="I37" s="185">
        <f t="shared" ca="1" si="5"/>
        <v>246.34</v>
      </c>
      <c r="J37" s="182">
        <f t="shared" ca="1" si="6"/>
        <v>79.349999999999994</v>
      </c>
      <c r="K37" s="182">
        <f t="shared" ca="1" si="7"/>
        <v>4.5199999999999996</v>
      </c>
      <c r="L37" s="182">
        <f t="shared" ca="1" si="8"/>
        <v>0</v>
      </c>
      <c r="M37" s="183">
        <f t="shared" ca="1" si="9"/>
        <v>330.21</v>
      </c>
      <c r="N37" s="181">
        <f t="shared" ca="1" si="10"/>
        <v>254.80728940371279</v>
      </c>
      <c r="O37" s="182">
        <f t="shared" ca="1" si="11"/>
        <v>82.077447487962189</v>
      </c>
      <c r="P37" s="182">
        <f t="shared" ca="1" si="12"/>
        <v>4.6753631083250049</v>
      </c>
      <c r="Q37" s="182">
        <f t="shared" ca="1" si="13"/>
        <v>0</v>
      </c>
      <c r="R37" s="183">
        <f t="shared" ca="1" si="14"/>
        <v>341.56009999999998</v>
      </c>
      <c r="W37" s="46"/>
      <c r="X37" s="46">
        <v>37</v>
      </c>
    </row>
    <row r="38" spans="1:24">
      <c r="A38" s="61" t="s">
        <v>80</v>
      </c>
      <c r="B38" s="176">
        <f t="shared" ca="1" si="3"/>
        <v>341.56456300000002</v>
      </c>
      <c r="C38" s="181">
        <f t="shared" ca="1" si="15"/>
        <v>254.80716399799999</v>
      </c>
      <c r="D38" s="182">
        <f t="shared" ca="1" si="15"/>
        <v>82.077964488900022</v>
      </c>
      <c r="E38" s="182">
        <f t="shared" ca="1" si="15"/>
        <v>4.6794345131000004</v>
      </c>
      <c r="F38" s="183">
        <f t="shared" ca="1" si="15"/>
        <v>0</v>
      </c>
      <c r="G38" s="184">
        <f t="shared" ca="1" si="1"/>
        <v>341.56009999999998</v>
      </c>
      <c r="H38" s="184">
        <f t="shared" ca="1" si="2"/>
        <v>330.220305</v>
      </c>
      <c r="I38" s="185">
        <f t="shared" ca="1" si="5"/>
        <v>246.34</v>
      </c>
      <c r="J38" s="182">
        <f t="shared" ca="1" si="6"/>
        <v>79.349999999999994</v>
      </c>
      <c r="K38" s="182">
        <f t="shared" ca="1" si="7"/>
        <v>4.5199999999999996</v>
      </c>
      <c r="L38" s="182">
        <f t="shared" ca="1" si="8"/>
        <v>0</v>
      </c>
      <c r="M38" s="183">
        <f t="shared" ca="1" si="9"/>
        <v>330.21</v>
      </c>
      <c r="N38" s="181">
        <f t="shared" ca="1" si="10"/>
        <v>254.80728940371279</v>
      </c>
      <c r="O38" s="182">
        <f t="shared" ca="1" si="11"/>
        <v>82.077447487962189</v>
      </c>
      <c r="P38" s="182">
        <f t="shared" ca="1" si="12"/>
        <v>4.6753631083250049</v>
      </c>
      <c r="Q38" s="182">
        <f t="shared" ca="1" si="13"/>
        <v>0</v>
      </c>
      <c r="R38" s="183">
        <f t="shared" ca="1" si="14"/>
        <v>341.56009999999998</v>
      </c>
      <c r="W38" s="46"/>
      <c r="X38" s="46">
        <v>38</v>
      </c>
    </row>
    <row r="39" spans="1:24">
      <c r="A39" s="61" t="s">
        <v>81</v>
      </c>
      <c r="B39" s="176">
        <f t="shared" ca="1" si="3"/>
        <v>341.56456300000002</v>
      </c>
      <c r="C39" s="181">
        <f t="shared" ca="1" si="15"/>
        <v>254.80716399799999</v>
      </c>
      <c r="D39" s="182">
        <f t="shared" ca="1" si="15"/>
        <v>82.077964488900022</v>
      </c>
      <c r="E39" s="182">
        <f t="shared" ca="1" si="15"/>
        <v>4.6794345131000004</v>
      </c>
      <c r="F39" s="183">
        <f t="shared" ca="1" si="15"/>
        <v>0</v>
      </c>
      <c r="G39" s="184">
        <f t="shared" ca="1" si="1"/>
        <v>299.48320000000001</v>
      </c>
      <c r="H39" s="184">
        <f t="shared" ca="1" si="2"/>
        <v>289.54035800000003</v>
      </c>
      <c r="I39" s="185">
        <f t="shared" ca="1" si="5"/>
        <v>246.34</v>
      </c>
      <c r="J39" s="182">
        <f t="shared" ca="1" si="6"/>
        <v>38.67</v>
      </c>
      <c r="K39" s="182">
        <f t="shared" ca="1" si="7"/>
        <v>4.5199999999999996</v>
      </c>
      <c r="L39" s="182">
        <f t="shared" ca="1" si="8"/>
        <v>0</v>
      </c>
      <c r="M39" s="183">
        <f t="shared" ca="1" si="9"/>
        <v>289.52999999999997</v>
      </c>
      <c r="N39" s="181">
        <f t="shared" ca="1" si="10"/>
        <v>254.80845331399166</v>
      </c>
      <c r="O39" s="182">
        <f t="shared" ca="1" si="11"/>
        <v>39.999362221531449</v>
      </c>
      <c r="P39" s="182">
        <f t="shared" ca="1" si="12"/>
        <v>4.6753844644769105</v>
      </c>
      <c r="Q39" s="182">
        <f t="shared" ca="1" si="13"/>
        <v>0</v>
      </c>
      <c r="R39" s="183">
        <f t="shared" ca="1" si="14"/>
        <v>299.48320000000001</v>
      </c>
      <c r="W39" s="46"/>
      <c r="X39" s="46">
        <v>39</v>
      </c>
    </row>
    <row r="40" spans="1:24">
      <c r="A40" s="61" t="s">
        <v>82</v>
      </c>
      <c r="B40" s="176">
        <f t="shared" ca="1" si="3"/>
        <v>341.56456300000002</v>
      </c>
      <c r="C40" s="181">
        <f t="shared" ca="1" si="15"/>
        <v>254.80716399799999</v>
      </c>
      <c r="D40" s="182">
        <f t="shared" ca="1" si="15"/>
        <v>82.077964488900022</v>
      </c>
      <c r="E40" s="182">
        <f t="shared" ca="1" si="15"/>
        <v>4.6794345131000004</v>
      </c>
      <c r="F40" s="183">
        <f t="shared" ca="1" si="15"/>
        <v>0</v>
      </c>
      <c r="G40" s="184">
        <f t="shared" ca="1" si="1"/>
        <v>299.48320000000001</v>
      </c>
      <c r="H40" s="184">
        <f t="shared" ca="1" si="2"/>
        <v>289.54035800000003</v>
      </c>
      <c r="I40" s="185">
        <f t="shared" ca="1" si="5"/>
        <v>246.34</v>
      </c>
      <c r="J40" s="182">
        <f t="shared" ca="1" si="6"/>
        <v>38.67</v>
      </c>
      <c r="K40" s="182">
        <f t="shared" ca="1" si="7"/>
        <v>4.5199999999999996</v>
      </c>
      <c r="L40" s="182">
        <f t="shared" ca="1" si="8"/>
        <v>0</v>
      </c>
      <c r="M40" s="183">
        <f t="shared" ca="1" si="9"/>
        <v>289.52999999999997</v>
      </c>
      <c r="N40" s="181">
        <f t="shared" ca="1" si="10"/>
        <v>254.80845331399166</v>
      </c>
      <c r="O40" s="182">
        <f t="shared" ca="1" si="11"/>
        <v>39.999362221531449</v>
      </c>
      <c r="P40" s="182">
        <f t="shared" ca="1" si="12"/>
        <v>4.6753844644769105</v>
      </c>
      <c r="Q40" s="182">
        <f t="shared" ca="1" si="13"/>
        <v>0</v>
      </c>
      <c r="R40" s="183">
        <f t="shared" ca="1" si="14"/>
        <v>299.48320000000001</v>
      </c>
      <c r="W40" s="46"/>
      <c r="X40" s="46">
        <v>40</v>
      </c>
    </row>
    <row r="41" spans="1:24">
      <c r="A41" s="61" t="s">
        <v>83</v>
      </c>
      <c r="B41" s="176">
        <f t="shared" ca="1" si="3"/>
        <v>341.56456300000002</v>
      </c>
      <c r="C41" s="181">
        <f t="shared" ca="1" si="15"/>
        <v>254.80716399799999</v>
      </c>
      <c r="D41" s="182">
        <f t="shared" ca="1" si="15"/>
        <v>82.077964488900022</v>
      </c>
      <c r="E41" s="182">
        <f t="shared" ca="1" si="15"/>
        <v>4.6794345131000004</v>
      </c>
      <c r="F41" s="183">
        <f t="shared" ca="1" si="15"/>
        <v>0</v>
      </c>
      <c r="G41" s="184">
        <f t="shared" ca="1" si="1"/>
        <v>299.48320000000001</v>
      </c>
      <c r="H41" s="184">
        <f t="shared" ca="1" si="2"/>
        <v>289.54035800000003</v>
      </c>
      <c r="I41" s="185">
        <f t="shared" ca="1" si="5"/>
        <v>246.34</v>
      </c>
      <c r="J41" s="182">
        <f t="shared" ca="1" si="6"/>
        <v>38.67</v>
      </c>
      <c r="K41" s="182">
        <f t="shared" ca="1" si="7"/>
        <v>4.5199999999999996</v>
      </c>
      <c r="L41" s="182">
        <f t="shared" ca="1" si="8"/>
        <v>0</v>
      </c>
      <c r="M41" s="183">
        <f t="shared" ca="1" si="9"/>
        <v>289.52999999999997</v>
      </c>
      <c r="N41" s="181">
        <f t="shared" ca="1" si="10"/>
        <v>254.80845331399166</v>
      </c>
      <c r="O41" s="182">
        <f t="shared" ca="1" si="11"/>
        <v>39.999362221531449</v>
      </c>
      <c r="P41" s="182">
        <f t="shared" ca="1" si="12"/>
        <v>4.6753844644769105</v>
      </c>
      <c r="Q41" s="182">
        <f t="shared" ca="1" si="13"/>
        <v>0</v>
      </c>
      <c r="R41" s="183">
        <f t="shared" ca="1" si="14"/>
        <v>299.48320000000001</v>
      </c>
      <c r="W41" s="46"/>
      <c r="X41" s="46">
        <v>41</v>
      </c>
    </row>
    <row r="42" spans="1:24">
      <c r="A42" s="61" t="s">
        <v>84</v>
      </c>
      <c r="B42" s="176">
        <f t="shared" ca="1" si="3"/>
        <v>341.56456300000002</v>
      </c>
      <c r="C42" s="181">
        <f t="shared" ca="1" si="15"/>
        <v>254.80716399799999</v>
      </c>
      <c r="D42" s="182">
        <f t="shared" ca="1" si="15"/>
        <v>82.077964488900022</v>
      </c>
      <c r="E42" s="182">
        <f t="shared" ca="1" si="15"/>
        <v>4.6794345131000004</v>
      </c>
      <c r="F42" s="183">
        <f t="shared" ca="1" si="15"/>
        <v>0</v>
      </c>
      <c r="G42" s="184">
        <f t="shared" ca="1" si="1"/>
        <v>299.48320000000001</v>
      </c>
      <c r="H42" s="184">
        <f t="shared" ca="1" si="2"/>
        <v>289.54035800000003</v>
      </c>
      <c r="I42" s="185">
        <f t="shared" ca="1" si="5"/>
        <v>246.34</v>
      </c>
      <c r="J42" s="182">
        <f t="shared" ca="1" si="6"/>
        <v>38.67</v>
      </c>
      <c r="K42" s="182">
        <f t="shared" ca="1" si="7"/>
        <v>4.5199999999999996</v>
      </c>
      <c r="L42" s="182">
        <f t="shared" ca="1" si="8"/>
        <v>0</v>
      </c>
      <c r="M42" s="183">
        <f t="shared" ca="1" si="9"/>
        <v>289.52999999999997</v>
      </c>
      <c r="N42" s="181">
        <f t="shared" ca="1" si="10"/>
        <v>254.80845331399166</v>
      </c>
      <c r="O42" s="182">
        <f t="shared" ca="1" si="11"/>
        <v>39.999362221531449</v>
      </c>
      <c r="P42" s="182">
        <f t="shared" ca="1" si="12"/>
        <v>4.6753844644769105</v>
      </c>
      <c r="Q42" s="182">
        <f t="shared" ca="1" si="13"/>
        <v>0</v>
      </c>
      <c r="R42" s="183">
        <f t="shared" ca="1" si="14"/>
        <v>299.48320000000001</v>
      </c>
      <c r="W42" s="46"/>
      <c r="X42" s="46">
        <v>42</v>
      </c>
    </row>
    <row r="43" spans="1:24">
      <c r="A43" s="61" t="s">
        <v>85</v>
      </c>
      <c r="B43" s="176">
        <f t="shared" ca="1" si="3"/>
        <v>341.56456300000002</v>
      </c>
      <c r="C43" s="181">
        <f t="shared" ca="1" si="15"/>
        <v>254.80716399799999</v>
      </c>
      <c r="D43" s="182">
        <f t="shared" ca="1" si="15"/>
        <v>82.077964488900022</v>
      </c>
      <c r="E43" s="182">
        <f t="shared" ca="1" si="15"/>
        <v>4.6794345131000004</v>
      </c>
      <c r="F43" s="183">
        <f t="shared" ca="1" si="15"/>
        <v>0</v>
      </c>
      <c r="G43" s="184">
        <f t="shared" ca="1" si="1"/>
        <v>299.48320000000001</v>
      </c>
      <c r="H43" s="184">
        <f t="shared" ca="1" si="2"/>
        <v>289.54035800000003</v>
      </c>
      <c r="I43" s="185">
        <f t="shared" ca="1" si="5"/>
        <v>246.34</v>
      </c>
      <c r="J43" s="182">
        <f t="shared" ca="1" si="6"/>
        <v>38.67</v>
      </c>
      <c r="K43" s="182">
        <f t="shared" ca="1" si="7"/>
        <v>4.5199999999999996</v>
      </c>
      <c r="L43" s="182">
        <f t="shared" ca="1" si="8"/>
        <v>0</v>
      </c>
      <c r="M43" s="183">
        <f t="shared" ca="1" si="9"/>
        <v>289.52999999999997</v>
      </c>
      <c r="N43" s="181">
        <f t="shared" ca="1" si="10"/>
        <v>254.80845331399166</v>
      </c>
      <c r="O43" s="182">
        <f t="shared" ca="1" si="11"/>
        <v>39.999362221531449</v>
      </c>
      <c r="P43" s="182">
        <f t="shared" ca="1" si="12"/>
        <v>4.6753844644769105</v>
      </c>
      <c r="Q43" s="182">
        <f t="shared" ca="1" si="13"/>
        <v>0</v>
      </c>
      <c r="R43" s="183">
        <f t="shared" ca="1" si="14"/>
        <v>299.48320000000001</v>
      </c>
      <c r="W43" s="46"/>
      <c r="X43" s="46">
        <v>43</v>
      </c>
    </row>
    <row r="44" spans="1:24">
      <c r="A44" s="61" t="s">
        <v>86</v>
      </c>
      <c r="B44" s="176">
        <f t="shared" ca="1" si="3"/>
        <v>341.56456300000002</v>
      </c>
      <c r="C44" s="181">
        <f t="shared" ca="1" si="15"/>
        <v>254.80716399799999</v>
      </c>
      <c r="D44" s="182">
        <f t="shared" ca="1" si="15"/>
        <v>82.077964488900022</v>
      </c>
      <c r="E44" s="182">
        <f t="shared" ca="1" si="15"/>
        <v>4.6794345131000004</v>
      </c>
      <c r="F44" s="183">
        <f t="shared" ca="1" si="15"/>
        <v>0</v>
      </c>
      <c r="G44" s="184">
        <f t="shared" ca="1" si="1"/>
        <v>299.48320000000001</v>
      </c>
      <c r="H44" s="184">
        <f t="shared" ca="1" si="2"/>
        <v>289.54035800000003</v>
      </c>
      <c r="I44" s="185">
        <f t="shared" ca="1" si="5"/>
        <v>246.34</v>
      </c>
      <c r="J44" s="182">
        <f t="shared" ca="1" si="6"/>
        <v>38.67</v>
      </c>
      <c r="K44" s="182">
        <f t="shared" ca="1" si="7"/>
        <v>4.5199999999999996</v>
      </c>
      <c r="L44" s="182">
        <f t="shared" ca="1" si="8"/>
        <v>0</v>
      </c>
      <c r="M44" s="183">
        <f t="shared" ca="1" si="9"/>
        <v>289.52999999999997</v>
      </c>
      <c r="N44" s="181">
        <f t="shared" ca="1" si="10"/>
        <v>254.80845331399166</v>
      </c>
      <c r="O44" s="182">
        <f t="shared" ca="1" si="11"/>
        <v>39.999362221531449</v>
      </c>
      <c r="P44" s="182">
        <f t="shared" ca="1" si="12"/>
        <v>4.6753844644769105</v>
      </c>
      <c r="Q44" s="182">
        <f t="shared" ca="1" si="13"/>
        <v>0</v>
      </c>
      <c r="R44" s="183">
        <f t="shared" ca="1" si="14"/>
        <v>299.48320000000001</v>
      </c>
      <c r="W44" s="46"/>
      <c r="X44" s="46">
        <v>44</v>
      </c>
    </row>
    <row r="45" spans="1:24">
      <c r="A45" s="61" t="s">
        <v>87</v>
      </c>
      <c r="B45" s="176">
        <f t="shared" ca="1" si="3"/>
        <v>341.56456300000002</v>
      </c>
      <c r="C45" s="181">
        <f t="shared" ca="1" si="15"/>
        <v>254.80716399799999</v>
      </c>
      <c r="D45" s="182">
        <f t="shared" ca="1" si="15"/>
        <v>82.077964488900022</v>
      </c>
      <c r="E45" s="182">
        <f t="shared" ca="1" si="15"/>
        <v>4.6794345131000004</v>
      </c>
      <c r="F45" s="183">
        <f t="shared" ca="1" si="15"/>
        <v>0</v>
      </c>
      <c r="G45" s="184">
        <f t="shared" ca="1" si="1"/>
        <v>299.48320000000001</v>
      </c>
      <c r="H45" s="184">
        <f t="shared" ca="1" si="2"/>
        <v>289.54035800000003</v>
      </c>
      <c r="I45" s="185">
        <f t="shared" ca="1" si="5"/>
        <v>246.34</v>
      </c>
      <c r="J45" s="182">
        <f t="shared" ca="1" si="6"/>
        <v>38.67</v>
      </c>
      <c r="K45" s="182">
        <f t="shared" ca="1" si="7"/>
        <v>4.5199999999999996</v>
      </c>
      <c r="L45" s="182">
        <f t="shared" ca="1" si="8"/>
        <v>0</v>
      </c>
      <c r="M45" s="183">
        <f t="shared" ca="1" si="9"/>
        <v>289.52999999999997</v>
      </c>
      <c r="N45" s="181">
        <f t="shared" ca="1" si="10"/>
        <v>254.80845331399166</v>
      </c>
      <c r="O45" s="182">
        <f t="shared" ca="1" si="11"/>
        <v>39.999362221531449</v>
      </c>
      <c r="P45" s="182">
        <f t="shared" ca="1" si="12"/>
        <v>4.6753844644769105</v>
      </c>
      <c r="Q45" s="182">
        <f t="shared" ca="1" si="13"/>
        <v>0</v>
      </c>
      <c r="R45" s="183">
        <f t="shared" ca="1" si="14"/>
        <v>299.48320000000001</v>
      </c>
      <c r="W45" s="46"/>
      <c r="X45" s="46">
        <v>45</v>
      </c>
    </row>
    <row r="46" spans="1:24">
      <c r="A46" s="61" t="s">
        <v>88</v>
      </c>
      <c r="B46" s="176">
        <f t="shared" ca="1" si="3"/>
        <v>341.56456300000002</v>
      </c>
      <c r="C46" s="181">
        <f t="shared" ca="1" si="15"/>
        <v>254.80716399799999</v>
      </c>
      <c r="D46" s="182">
        <f t="shared" ca="1" si="15"/>
        <v>82.077964488900022</v>
      </c>
      <c r="E46" s="182">
        <f t="shared" ca="1" si="15"/>
        <v>4.6794345131000004</v>
      </c>
      <c r="F46" s="183">
        <f t="shared" ca="1" si="15"/>
        <v>0</v>
      </c>
      <c r="G46" s="184">
        <f t="shared" ca="1" si="1"/>
        <v>299.48320000000001</v>
      </c>
      <c r="H46" s="184">
        <f t="shared" ca="1" si="2"/>
        <v>289.54035800000003</v>
      </c>
      <c r="I46" s="185">
        <f t="shared" ca="1" si="5"/>
        <v>246.34</v>
      </c>
      <c r="J46" s="182">
        <f t="shared" ca="1" si="6"/>
        <v>38.67</v>
      </c>
      <c r="K46" s="182">
        <f t="shared" ca="1" si="7"/>
        <v>4.5199999999999996</v>
      </c>
      <c r="L46" s="182">
        <f t="shared" ca="1" si="8"/>
        <v>0</v>
      </c>
      <c r="M46" s="183">
        <f t="shared" ca="1" si="9"/>
        <v>289.52999999999997</v>
      </c>
      <c r="N46" s="181">
        <f t="shared" ca="1" si="10"/>
        <v>254.80845331399166</v>
      </c>
      <c r="O46" s="182">
        <f t="shared" ca="1" si="11"/>
        <v>39.999362221531449</v>
      </c>
      <c r="P46" s="182">
        <f t="shared" ca="1" si="12"/>
        <v>4.6753844644769105</v>
      </c>
      <c r="Q46" s="182">
        <f t="shared" ca="1" si="13"/>
        <v>0</v>
      </c>
      <c r="R46" s="183">
        <f t="shared" ca="1" si="14"/>
        <v>299.48320000000001</v>
      </c>
      <c r="W46" s="46"/>
      <c r="X46" s="46">
        <v>46</v>
      </c>
    </row>
    <row r="47" spans="1:24">
      <c r="A47" s="61" t="s">
        <v>89</v>
      </c>
      <c r="B47" s="176">
        <f t="shared" ca="1" si="3"/>
        <v>341.56456300000002</v>
      </c>
      <c r="C47" s="181">
        <f t="shared" ca="1" si="15"/>
        <v>254.80716399799999</v>
      </c>
      <c r="D47" s="182">
        <f t="shared" ca="1" si="15"/>
        <v>82.077964488900022</v>
      </c>
      <c r="E47" s="182">
        <f t="shared" ca="1" si="15"/>
        <v>4.6794345131000004</v>
      </c>
      <c r="F47" s="183">
        <f t="shared" ca="1" si="15"/>
        <v>0</v>
      </c>
      <c r="G47" s="184">
        <f t="shared" ca="1" si="1"/>
        <v>299.48320000000001</v>
      </c>
      <c r="H47" s="184">
        <f t="shared" ca="1" si="2"/>
        <v>289.54035800000003</v>
      </c>
      <c r="I47" s="185">
        <f t="shared" ca="1" si="5"/>
        <v>246.34</v>
      </c>
      <c r="J47" s="182">
        <f t="shared" ca="1" si="6"/>
        <v>38.67</v>
      </c>
      <c r="K47" s="182">
        <f t="shared" ca="1" si="7"/>
        <v>4.5199999999999996</v>
      </c>
      <c r="L47" s="182">
        <f t="shared" ca="1" si="8"/>
        <v>0</v>
      </c>
      <c r="M47" s="183">
        <f t="shared" ca="1" si="9"/>
        <v>289.52999999999997</v>
      </c>
      <c r="N47" s="181">
        <f t="shared" ca="1" si="10"/>
        <v>254.80845331399166</v>
      </c>
      <c r="O47" s="182">
        <f t="shared" ca="1" si="11"/>
        <v>39.999362221531449</v>
      </c>
      <c r="P47" s="182">
        <f t="shared" ca="1" si="12"/>
        <v>4.6753844644769105</v>
      </c>
      <c r="Q47" s="182">
        <f t="shared" ca="1" si="13"/>
        <v>0</v>
      </c>
      <c r="R47" s="183">
        <f t="shared" ca="1" si="14"/>
        <v>299.48320000000001</v>
      </c>
      <c r="W47" s="46"/>
      <c r="X47" s="46">
        <v>47</v>
      </c>
    </row>
    <row r="48" spans="1:24">
      <c r="A48" s="61" t="s">
        <v>90</v>
      </c>
      <c r="B48" s="176">
        <f t="shared" ca="1" si="3"/>
        <v>341.56456300000002</v>
      </c>
      <c r="C48" s="181">
        <f t="shared" ca="1" si="15"/>
        <v>254.80716399799999</v>
      </c>
      <c r="D48" s="182">
        <f t="shared" ca="1" si="15"/>
        <v>82.077964488900022</v>
      </c>
      <c r="E48" s="182">
        <f t="shared" ca="1" si="15"/>
        <v>4.6794345131000004</v>
      </c>
      <c r="F48" s="183">
        <f t="shared" ca="1" si="15"/>
        <v>0</v>
      </c>
      <c r="G48" s="184">
        <f t="shared" ca="1" si="1"/>
        <v>299.48320000000001</v>
      </c>
      <c r="H48" s="184">
        <f t="shared" ca="1" si="2"/>
        <v>289.54035800000003</v>
      </c>
      <c r="I48" s="185">
        <f t="shared" ca="1" si="5"/>
        <v>246.34</v>
      </c>
      <c r="J48" s="182">
        <f t="shared" ca="1" si="6"/>
        <v>38.67</v>
      </c>
      <c r="K48" s="182">
        <f t="shared" ca="1" si="7"/>
        <v>4.5199999999999996</v>
      </c>
      <c r="L48" s="182">
        <f t="shared" ca="1" si="8"/>
        <v>0</v>
      </c>
      <c r="M48" s="183">
        <f t="shared" ca="1" si="9"/>
        <v>289.52999999999997</v>
      </c>
      <c r="N48" s="181">
        <f t="shared" ca="1" si="10"/>
        <v>254.80845331399166</v>
      </c>
      <c r="O48" s="182">
        <f t="shared" ca="1" si="11"/>
        <v>39.999362221531449</v>
      </c>
      <c r="P48" s="182">
        <f t="shared" ca="1" si="12"/>
        <v>4.6753844644769105</v>
      </c>
      <c r="Q48" s="182">
        <f t="shared" ca="1" si="13"/>
        <v>0</v>
      </c>
      <c r="R48" s="183">
        <f t="shared" ca="1" si="14"/>
        <v>299.48320000000001</v>
      </c>
      <c r="W48" s="46"/>
      <c r="X48" s="46">
        <v>48</v>
      </c>
    </row>
    <row r="49" spans="1:24">
      <c r="A49" s="61" t="s">
        <v>91</v>
      </c>
      <c r="B49" s="176">
        <f t="shared" ca="1" si="3"/>
        <v>341.56456300000002</v>
      </c>
      <c r="C49" s="181">
        <f t="shared" ca="1" si="15"/>
        <v>254.80716399799999</v>
      </c>
      <c r="D49" s="182">
        <f t="shared" ca="1" si="15"/>
        <v>82.077964488900022</v>
      </c>
      <c r="E49" s="182">
        <f t="shared" ca="1" si="15"/>
        <v>4.6794345131000004</v>
      </c>
      <c r="F49" s="183">
        <f t="shared" ca="1" si="15"/>
        <v>0</v>
      </c>
      <c r="G49" s="184">
        <f t="shared" ca="1" si="1"/>
        <v>299.48320000000001</v>
      </c>
      <c r="H49" s="184">
        <f t="shared" ca="1" si="2"/>
        <v>289.54035800000003</v>
      </c>
      <c r="I49" s="185">
        <f t="shared" ca="1" si="5"/>
        <v>246.34</v>
      </c>
      <c r="J49" s="182">
        <f t="shared" ca="1" si="6"/>
        <v>38.67</v>
      </c>
      <c r="K49" s="182">
        <f t="shared" ca="1" si="7"/>
        <v>4.5199999999999996</v>
      </c>
      <c r="L49" s="182">
        <f t="shared" ca="1" si="8"/>
        <v>0</v>
      </c>
      <c r="M49" s="183">
        <f t="shared" ca="1" si="9"/>
        <v>289.52999999999997</v>
      </c>
      <c r="N49" s="181">
        <f t="shared" ca="1" si="10"/>
        <v>254.80845331399166</v>
      </c>
      <c r="O49" s="182">
        <f t="shared" ca="1" si="11"/>
        <v>39.999362221531449</v>
      </c>
      <c r="P49" s="182">
        <f t="shared" ca="1" si="12"/>
        <v>4.6753844644769105</v>
      </c>
      <c r="Q49" s="182">
        <f t="shared" ca="1" si="13"/>
        <v>0</v>
      </c>
      <c r="R49" s="183">
        <f t="shared" ca="1" si="14"/>
        <v>299.48320000000001</v>
      </c>
      <c r="W49" s="46"/>
      <c r="X49" s="46">
        <v>49</v>
      </c>
    </row>
    <row r="50" spans="1:24">
      <c r="A50" s="61" t="s">
        <v>92</v>
      </c>
      <c r="B50" s="176">
        <f t="shared" ca="1" si="3"/>
        <v>341.56456300000002</v>
      </c>
      <c r="C50" s="181">
        <f t="shared" ca="1" si="15"/>
        <v>254.80716399799999</v>
      </c>
      <c r="D50" s="182">
        <f t="shared" ca="1" si="15"/>
        <v>82.077964488900022</v>
      </c>
      <c r="E50" s="182">
        <f t="shared" ca="1" si="15"/>
        <v>4.6794345131000004</v>
      </c>
      <c r="F50" s="183">
        <f t="shared" ca="1" si="15"/>
        <v>0</v>
      </c>
      <c r="G50" s="184">
        <f t="shared" ca="1" si="1"/>
        <v>299.48320000000001</v>
      </c>
      <c r="H50" s="184">
        <f t="shared" ca="1" si="2"/>
        <v>289.54035800000003</v>
      </c>
      <c r="I50" s="185">
        <f t="shared" ca="1" si="5"/>
        <v>246.34</v>
      </c>
      <c r="J50" s="182">
        <f t="shared" ca="1" si="6"/>
        <v>38.67</v>
      </c>
      <c r="K50" s="182">
        <f t="shared" ca="1" si="7"/>
        <v>4.5199999999999996</v>
      </c>
      <c r="L50" s="182">
        <f t="shared" ca="1" si="8"/>
        <v>0</v>
      </c>
      <c r="M50" s="183">
        <f t="shared" ca="1" si="9"/>
        <v>289.52999999999997</v>
      </c>
      <c r="N50" s="181">
        <f t="shared" ca="1" si="10"/>
        <v>254.80845331399166</v>
      </c>
      <c r="O50" s="182">
        <f t="shared" ca="1" si="11"/>
        <v>39.999362221531449</v>
      </c>
      <c r="P50" s="182">
        <f t="shared" ca="1" si="12"/>
        <v>4.6753844644769105</v>
      </c>
      <c r="Q50" s="182">
        <f t="shared" ca="1" si="13"/>
        <v>0</v>
      </c>
      <c r="R50" s="183">
        <f t="shared" ca="1" si="14"/>
        <v>299.48320000000001</v>
      </c>
      <c r="W50" s="46"/>
      <c r="X50" s="46">
        <v>50</v>
      </c>
    </row>
    <row r="51" spans="1:24">
      <c r="A51" s="61" t="s">
        <v>93</v>
      </c>
      <c r="B51" s="176">
        <f t="shared" ca="1" si="3"/>
        <v>341.56456300000002</v>
      </c>
      <c r="C51" s="181">
        <f t="shared" ca="1" si="15"/>
        <v>254.80716399799999</v>
      </c>
      <c r="D51" s="182">
        <f t="shared" ca="1" si="15"/>
        <v>82.077964488900022</v>
      </c>
      <c r="E51" s="182">
        <f t="shared" ca="1" si="15"/>
        <v>4.6794345131000004</v>
      </c>
      <c r="F51" s="183">
        <f t="shared" ca="1" si="15"/>
        <v>0</v>
      </c>
      <c r="G51" s="184">
        <f t="shared" ca="1" si="1"/>
        <v>333.19958000000003</v>
      </c>
      <c r="H51" s="184">
        <f t="shared" ca="1" si="2"/>
        <v>322.13735400000002</v>
      </c>
      <c r="I51" s="185">
        <f t="shared" ca="1" si="5"/>
        <v>240.31</v>
      </c>
      <c r="J51" s="182">
        <f t="shared" ca="1" si="6"/>
        <v>77.41</v>
      </c>
      <c r="K51" s="182">
        <f t="shared" ca="1" si="7"/>
        <v>4.41</v>
      </c>
      <c r="L51" s="182">
        <f t="shared" ca="1" si="8"/>
        <v>0</v>
      </c>
      <c r="M51" s="183">
        <f t="shared" ca="1" si="9"/>
        <v>322.13000000000005</v>
      </c>
      <c r="N51" s="181">
        <f t="shared" ca="1" si="10"/>
        <v>248.56794173097822</v>
      </c>
      <c r="O51" s="182">
        <f t="shared" ca="1" si="11"/>
        <v>80.070094333964548</v>
      </c>
      <c r="P51" s="182">
        <f t="shared" ca="1" si="12"/>
        <v>4.5615439350572764</v>
      </c>
      <c r="Q51" s="182">
        <f t="shared" ca="1" si="13"/>
        <v>0</v>
      </c>
      <c r="R51" s="183">
        <f t="shared" ca="1" si="14"/>
        <v>333.19958000000003</v>
      </c>
      <c r="W51" s="46"/>
      <c r="X51" s="46">
        <v>51</v>
      </c>
    </row>
    <row r="52" spans="1:24">
      <c r="A52" s="61" t="s">
        <v>94</v>
      </c>
      <c r="B52" s="176">
        <f t="shared" ca="1" si="3"/>
        <v>341.56456300000002</v>
      </c>
      <c r="C52" s="181">
        <f t="shared" ca="1" si="15"/>
        <v>254.80716399799999</v>
      </c>
      <c r="D52" s="182">
        <f t="shared" ca="1" si="15"/>
        <v>82.077964488900022</v>
      </c>
      <c r="E52" s="182">
        <f t="shared" ca="1" si="15"/>
        <v>4.6794345131000004</v>
      </c>
      <c r="F52" s="183">
        <f t="shared" ca="1" si="15"/>
        <v>0</v>
      </c>
      <c r="G52" s="184">
        <f t="shared" ca="1" si="1"/>
        <v>341.56009999999998</v>
      </c>
      <c r="H52" s="184">
        <f t="shared" ca="1" si="2"/>
        <v>330.220305</v>
      </c>
      <c r="I52" s="185">
        <f t="shared" ca="1" si="5"/>
        <v>246.34</v>
      </c>
      <c r="J52" s="182">
        <f t="shared" ca="1" si="6"/>
        <v>79.349999999999994</v>
      </c>
      <c r="K52" s="182">
        <f t="shared" ca="1" si="7"/>
        <v>4.5199999999999996</v>
      </c>
      <c r="L52" s="182">
        <f t="shared" ca="1" si="8"/>
        <v>0</v>
      </c>
      <c r="M52" s="183">
        <f t="shared" ca="1" si="9"/>
        <v>330.21</v>
      </c>
      <c r="N52" s="181">
        <f t="shared" ca="1" si="10"/>
        <v>254.80728940371279</v>
      </c>
      <c r="O52" s="182">
        <f t="shared" ca="1" si="11"/>
        <v>82.077447487962189</v>
      </c>
      <c r="P52" s="182">
        <f t="shared" ca="1" si="12"/>
        <v>4.6753631083250049</v>
      </c>
      <c r="Q52" s="182">
        <f t="shared" ca="1" si="13"/>
        <v>0</v>
      </c>
      <c r="R52" s="183">
        <f t="shared" ca="1" si="14"/>
        <v>341.56009999999998</v>
      </c>
      <c r="W52" s="46"/>
      <c r="X52" s="46">
        <v>52</v>
      </c>
    </row>
    <row r="53" spans="1:24">
      <c r="A53" s="61" t="s">
        <v>95</v>
      </c>
      <c r="B53" s="176">
        <f t="shared" ca="1" si="3"/>
        <v>341.56456300000002</v>
      </c>
      <c r="C53" s="181">
        <f t="shared" ca="1" si="15"/>
        <v>254.80716399799999</v>
      </c>
      <c r="D53" s="182">
        <f t="shared" ca="1" si="15"/>
        <v>82.077964488900022</v>
      </c>
      <c r="E53" s="182">
        <f t="shared" ca="1" si="15"/>
        <v>4.6794345131000004</v>
      </c>
      <c r="F53" s="183">
        <f t="shared" ca="1" si="15"/>
        <v>0</v>
      </c>
      <c r="G53" s="184">
        <f t="shared" ca="1" si="1"/>
        <v>341.56009999999998</v>
      </c>
      <c r="H53" s="184">
        <f t="shared" ca="1" si="2"/>
        <v>330.220305</v>
      </c>
      <c r="I53" s="185">
        <f t="shared" ca="1" si="5"/>
        <v>246.34</v>
      </c>
      <c r="J53" s="182">
        <f t="shared" ca="1" si="6"/>
        <v>79.349999999999994</v>
      </c>
      <c r="K53" s="182">
        <f t="shared" ca="1" si="7"/>
        <v>4.5199999999999996</v>
      </c>
      <c r="L53" s="182">
        <f t="shared" ca="1" si="8"/>
        <v>0</v>
      </c>
      <c r="M53" s="183">
        <f t="shared" ca="1" si="9"/>
        <v>330.21</v>
      </c>
      <c r="N53" s="181">
        <f t="shared" ca="1" si="10"/>
        <v>254.80728940371279</v>
      </c>
      <c r="O53" s="182">
        <f t="shared" ca="1" si="11"/>
        <v>82.077447487962189</v>
      </c>
      <c r="P53" s="182">
        <f t="shared" ca="1" si="12"/>
        <v>4.6753631083250049</v>
      </c>
      <c r="Q53" s="182">
        <f t="shared" ca="1" si="13"/>
        <v>0</v>
      </c>
      <c r="R53" s="183">
        <f t="shared" ca="1" si="14"/>
        <v>341.56009999999998</v>
      </c>
      <c r="W53" s="46"/>
      <c r="X53" s="46">
        <v>53</v>
      </c>
    </row>
    <row r="54" spans="1:24">
      <c r="A54" s="61" t="s">
        <v>96</v>
      </c>
      <c r="B54" s="176">
        <f t="shared" ca="1" si="3"/>
        <v>341.56456300000002</v>
      </c>
      <c r="C54" s="181">
        <f t="shared" ca="1" si="15"/>
        <v>254.80716399799999</v>
      </c>
      <c r="D54" s="182">
        <f t="shared" ca="1" si="15"/>
        <v>82.077964488900022</v>
      </c>
      <c r="E54" s="182">
        <f t="shared" ca="1" si="15"/>
        <v>4.6794345131000004</v>
      </c>
      <c r="F54" s="183">
        <f t="shared" ca="1" si="15"/>
        <v>0</v>
      </c>
      <c r="G54" s="184">
        <f t="shared" ca="1" si="1"/>
        <v>341.56009999999998</v>
      </c>
      <c r="H54" s="184">
        <f t="shared" ca="1" si="2"/>
        <v>330.220305</v>
      </c>
      <c r="I54" s="185">
        <f t="shared" ca="1" si="5"/>
        <v>246.34</v>
      </c>
      <c r="J54" s="182">
        <f t="shared" ca="1" si="6"/>
        <v>79.349999999999994</v>
      </c>
      <c r="K54" s="182">
        <f t="shared" ca="1" si="7"/>
        <v>4.5199999999999996</v>
      </c>
      <c r="L54" s="182">
        <f t="shared" ca="1" si="8"/>
        <v>0</v>
      </c>
      <c r="M54" s="183">
        <f t="shared" ca="1" si="9"/>
        <v>330.21</v>
      </c>
      <c r="N54" s="181">
        <f t="shared" ca="1" si="10"/>
        <v>254.80728940371279</v>
      </c>
      <c r="O54" s="182">
        <f t="shared" ca="1" si="11"/>
        <v>82.077447487962189</v>
      </c>
      <c r="P54" s="182">
        <f t="shared" ca="1" si="12"/>
        <v>4.6753631083250049</v>
      </c>
      <c r="Q54" s="182">
        <f t="shared" ca="1" si="13"/>
        <v>0</v>
      </c>
      <c r="R54" s="183">
        <f t="shared" ca="1" si="14"/>
        <v>341.56009999999998</v>
      </c>
      <c r="W54" s="46"/>
      <c r="X54" s="46">
        <v>54</v>
      </c>
    </row>
    <row r="55" spans="1:24">
      <c r="A55" s="61" t="s">
        <v>97</v>
      </c>
      <c r="B55" s="176">
        <f t="shared" ca="1" si="3"/>
        <v>341.56456300000002</v>
      </c>
      <c r="C55" s="181">
        <f t="shared" ca="1" si="15"/>
        <v>254.80716399799999</v>
      </c>
      <c r="D55" s="182">
        <f t="shared" ca="1" si="15"/>
        <v>82.077964488900022</v>
      </c>
      <c r="E55" s="182">
        <f t="shared" ca="1" si="15"/>
        <v>4.6794345131000004</v>
      </c>
      <c r="F55" s="183">
        <f t="shared" ca="1" si="15"/>
        <v>0</v>
      </c>
      <c r="G55" s="184">
        <f t="shared" ca="1" si="1"/>
        <v>313.39073200000001</v>
      </c>
      <c r="H55" s="184">
        <f t="shared" ca="1" si="2"/>
        <v>302.98615999999998</v>
      </c>
      <c r="I55" s="185">
        <f t="shared" ca="1" si="5"/>
        <v>254.8</v>
      </c>
      <c r="J55" s="182">
        <f t="shared" ca="1" si="6"/>
        <v>43.51</v>
      </c>
      <c r="K55" s="182">
        <f t="shared" ca="1" si="7"/>
        <v>4.68</v>
      </c>
      <c r="L55" s="182">
        <f t="shared" ca="1" si="8"/>
        <v>0</v>
      </c>
      <c r="M55" s="183">
        <f t="shared" ca="1" si="9"/>
        <v>302.99</v>
      </c>
      <c r="N55" s="181">
        <f t="shared" ca="1" si="10"/>
        <v>263.54651478134593</v>
      </c>
      <c r="O55" s="182">
        <f t="shared" ca="1" si="11"/>
        <v>45.003566947159968</v>
      </c>
      <c r="P55" s="182">
        <f t="shared" ca="1" si="12"/>
        <v>4.8406502714941082</v>
      </c>
      <c r="Q55" s="182">
        <f t="shared" ca="1" si="13"/>
        <v>0</v>
      </c>
      <c r="R55" s="183">
        <f t="shared" ca="1" si="14"/>
        <v>313.39073200000001</v>
      </c>
      <c r="W55" s="46"/>
      <c r="X55" s="46">
        <v>55</v>
      </c>
    </row>
    <row r="56" spans="1:24">
      <c r="A56" s="61" t="s">
        <v>98</v>
      </c>
      <c r="B56" s="176">
        <f t="shared" ca="1" si="3"/>
        <v>341.56456300000002</v>
      </c>
      <c r="C56" s="181">
        <f t="shared" ca="1" si="15"/>
        <v>254.80716399799999</v>
      </c>
      <c r="D56" s="182">
        <f t="shared" ca="1" si="15"/>
        <v>82.077964488900022</v>
      </c>
      <c r="E56" s="182">
        <f t="shared" ca="1" si="15"/>
        <v>4.6794345131000004</v>
      </c>
      <c r="F56" s="183">
        <f t="shared" ca="1" si="15"/>
        <v>0</v>
      </c>
      <c r="G56" s="184">
        <f t="shared" ca="1" si="1"/>
        <v>298.15320000000003</v>
      </c>
      <c r="H56" s="184">
        <f t="shared" ca="1" si="2"/>
        <v>288.25451399999997</v>
      </c>
      <c r="I56" s="185">
        <f t="shared" ca="1" si="5"/>
        <v>246.34</v>
      </c>
      <c r="J56" s="182">
        <f t="shared" ca="1" si="6"/>
        <v>37.39</v>
      </c>
      <c r="K56" s="182">
        <f t="shared" ca="1" si="7"/>
        <v>4.5199999999999996</v>
      </c>
      <c r="L56" s="182">
        <f t="shared" ca="1" si="8"/>
        <v>0</v>
      </c>
      <c r="M56" s="183">
        <f t="shared" ca="1" si="9"/>
        <v>288.25</v>
      </c>
      <c r="N56" s="181">
        <f t="shared" ca="1" si="10"/>
        <v>254.80332797224636</v>
      </c>
      <c r="O56" s="182">
        <f t="shared" ca="1" si="11"/>
        <v>38.674581606244587</v>
      </c>
      <c r="P56" s="182">
        <f t="shared" ca="1" si="12"/>
        <v>4.6752904215091071</v>
      </c>
      <c r="Q56" s="182">
        <f t="shared" ca="1" si="13"/>
        <v>0</v>
      </c>
      <c r="R56" s="183">
        <f t="shared" ca="1" si="14"/>
        <v>298.15320000000003</v>
      </c>
      <c r="W56" s="46"/>
      <c r="X56" s="46">
        <v>56</v>
      </c>
    </row>
    <row r="57" spans="1:24">
      <c r="A57" s="61" t="s">
        <v>99</v>
      </c>
      <c r="B57" s="176">
        <f t="shared" ca="1" si="3"/>
        <v>341.56456300000002</v>
      </c>
      <c r="C57" s="181">
        <f t="shared" ca="1" si="15"/>
        <v>254.80716399799999</v>
      </c>
      <c r="D57" s="182">
        <f t="shared" ca="1" si="15"/>
        <v>82.077964488900022</v>
      </c>
      <c r="E57" s="182">
        <f t="shared" ca="1" si="15"/>
        <v>4.6794345131000004</v>
      </c>
      <c r="F57" s="183">
        <f t="shared" ca="1" si="15"/>
        <v>0</v>
      </c>
      <c r="G57" s="184">
        <f t="shared" ca="1" si="1"/>
        <v>298.15320000000003</v>
      </c>
      <c r="H57" s="184">
        <f t="shared" ca="1" si="2"/>
        <v>288.25451399999997</v>
      </c>
      <c r="I57" s="185">
        <f t="shared" ca="1" si="5"/>
        <v>246.34</v>
      </c>
      <c r="J57" s="182">
        <f t="shared" ca="1" si="6"/>
        <v>37.39</v>
      </c>
      <c r="K57" s="182">
        <f t="shared" ca="1" si="7"/>
        <v>4.5199999999999996</v>
      </c>
      <c r="L57" s="182">
        <f t="shared" ca="1" si="8"/>
        <v>0</v>
      </c>
      <c r="M57" s="183">
        <f t="shared" ca="1" si="9"/>
        <v>288.25</v>
      </c>
      <c r="N57" s="181">
        <f t="shared" ca="1" si="10"/>
        <v>254.80332797224636</v>
      </c>
      <c r="O57" s="182">
        <f t="shared" ca="1" si="11"/>
        <v>38.674581606244587</v>
      </c>
      <c r="P57" s="182">
        <f t="shared" ca="1" si="12"/>
        <v>4.6752904215091071</v>
      </c>
      <c r="Q57" s="182">
        <f t="shared" ca="1" si="13"/>
        <v>0</v>
      </c>
      <c r="R57" s="183">
        <f t="shared" ca="1" si="14"/>
        <v>298.15320000000003</v>
      </c>
      <c r="W57" s="46"/>
      <c r="X57" s="46">
        <v>57</v>
      </c>
    </row>
    <row r="58" spans="1:24">
      <c r="A58" s="61" t="s">
        <v>100</v>
      </c>
      <c r="B58" s="176">
        <f t="shared" ca="1" si="3"/>
        <v>341.56456300000002</v>
      </c>
      <c r="C58" s="181">
        <f t="shared" ca="1" si="15"/>
        <v>254.80716399799999</v>
      </c>
      <c r="D58" s="182">
        <f t="shared" ca="1" si="15"/>
        <v>82.077964488900022</v>
      </c>
      <c r="E58" s="182">
        <f t="shared" ca="1" si="15"/>
        <v>4.6794345131000004</v>
      </c>
      <c r="F58" s="183">
        <f t="shared" ca="1" si="15"/>
        <v>0</v>
      </c>
      <c r="G58" s="184">
        <f t="shared" ca="1" si="1"/>
        <v>298.15320000000003</v>
      </c>
      <c r="H58" s="184">
        <f t="shared" ca="1" si="2"/>
        <v>288.25451399999997</v>
      </c>
      <c r="I58" s="185">
        <f t="shared" ca="1" si="5"/>
        <v>246.34</v>
      </c>
      <c r="J58" s="182">
        <f t="shared" ca="1" si="6"/>
        <v>37.39</v>
      </c>
      <c r="K58" s="182">
        <f t="shared" ca="1" si="7"/>
        <v>4.5199999999999996</v>
      </c>
      <c r="L58" s="182">
        <f t="shared" ca="1" si="8"/>
        <v>0</v>
      </c>
      <c r="M58" s="183">
        <f t="shared" ca="1" si="9"/>
        <v>288.25</v>
      </c>
      <c r="N58" s="181">
        <f t="shared" ca="1" si="10"/>
        <v>254.80332797224636</v>
      </c>
      <c r="O58" s="182">
        <f t="shared" ca="1" si="11"/>
        <v>38.674581606244587</v>
      </c>
      <c r="P58" s="182">
        <f t="shared" ca="1" si="12"/>
        <v>4.6752904215091071</v>
      </c>
      <c r="Q58" s="182">
        <f t="shared" ca="1" si="13"/>
        <v>0</v>
      </c>
      <c r="R58" s="183">
        <f t="shared" ca="1" si="14"/>
        <v>298.15320000000003</v>
      </c>
      <c r="W58" s="46"/>
      <c r="X58" s="46">
        <v>58</v>
      </c>
    </row>
    <row r="59" spans="1:24">
      <c r="A59" s="61" t="s">
        <v>101</v>
      </c>
      <c r="B59" s="176">
        <f t="shared" ca="1" si="3"/>
        <v>341.56456300000002</v>
      </c>
      <c r="C59" s="181">
        <f t="shared" ca="1" si="15"/>
        <v>254.80716399799999</v>
      </c>
      <c r="D59" s="182">
        <f t="shared" ca="1" si="15"/>
        <v>82.077964488900022</v>
      </c>
      <c r="E59" s="182">
        <f t="shared" ca="1" si="15"/>
        <v>4.6794345131000004</v>
      </c>
      <c r="F59" s="183">
        <f t="shared" ca="1" si="15"/>
        <v>0</v>
      </c>
      <c r="G59" s="184">
        <f t="shared" ca="1" si="1"/>
        <v>298.15320000000003</v>
      </c>
      <c r="H59" s="184">
        <f t="shared" ca="1" si="2"/>
        <v>288.25451399999997</v>
      </c>
      <c r="I59" s="185">
        <f t="shared" ca="1" si="5"/>
        <v>246.34</v>
      </c>
      <c r="J59" s="182">
        <f t="shared" ca="1" si="6"/>
        <v>37.39</v>
      </c>
      <c r="K59" s="182">
        <f t="shared" ca="1" si="7"/>
        <v>4.5199999999999996</v>
      </c>
      <c r="L59" s="182">
        <f t="shared" ca="1" si="8"/>
        <v>0</v>
      </c>
      <c r="M59" s="183">
        <f t="shared" ca="1" si="9"/>
        <v>288.25</v>
      </c>
      <c r="N59" s="181">
        <f t="shared" ca="1" si="10"/>
        <v>254.80332797224636</v>
      </c>
      <c r="O59" s="182">
        <f t="shared" ca="1" si="11"/>
        <v>38.674581606244587</v>
      </c>
      <c r="P59" s="182">
        <f t="shared" ca="1" si="12"/>
        <v>4.6752904215091071</v>
      </c>
      <c r="Q59" s="182">
        <f t="shared" ca="1" si="13"/>
        <v>0</v>
      </c>
      <c r="R59" s="183">
        <f t="shared" ca="1" si="14"/>
        <v>298.15320000000003</v>
      </c>
      <c r="W59" s="46"/>
      <c r="X59" s="46">
        <v>59</v>
      </c>
    </row>
    <row r="60" spans="1:24">
      <c r="A60" s="61" t="s">
        <v>102</v>
      </c>
      <c r="B60" s="176">
        <f t="shared" ca="1" si="3"/>
        <v>341.56456300000002</v>
      </c>
      <c r="C60" s="181">
        <f t="shared" ca="1" si="15"/>
        <v>254.80716399799999</v>
      </c>
      <c r="D60" s="182">
        <f t="shared" ca="1" si="15"/>
        <v>82.077964488900022</v>
      </c>
      <c r="E60" s="182">
        <f t="shared" ca="1" si="15"/>
        <v>4.6794345131000004</v>
      </c>
      <c r="F60" s="183">
        <f t="shared" ca="1" si="15"/>
        <v>0</v>
      </c>
      <c r="G60" s="184">
        <f t="shared" ca="1" si="1"/>
        <v>298.15320000000003</v>
      </c>
      <c r="H60" s="184">
        <f t="shared" ca="1" si="2"/>
        <v>288.25451399999997</v>
      </c>
      <c r="I60" s="185">
        <f t="shared" ca="1" si="5"/>
        <v>246.34</v>
      </c>
      <c r="J60" s="182">
        <f t="shared" ca="1" si="6"/>
        <v>37.39</v>
      </c>
      <c r="K60" s="182">
        <f t="shared" ca="1" si="7"/>
        <v>4.5199999999999996</v>
      </c>
      <c r="L60" s="182">
        <f t="shared" ca="1" si="8"/>
        <v>0</v>
      </c>
      <c r="M60" s="183">
        <f t="shared" ca="1" si="9"/>
        <v>288.25</v>
      </c>
      <c r="N60" s="181">
        <f t="shared" ca="1" si="10"/>
        <v>254.80332797224636</v>
      </c>
      <c r="O60" s="182">
        <f t="shared" ca="1" si="11"/>
        <v>38.674581606244587</v>
      </c>
      <c r="P60" s="182">
        <f t="shared" ca="1" si="12"/>
        <v>4.6752904215091071</v>
      </c>
      <c r="Q60" s="182">
        <f t="shared" ca="1" si="13"/>
        <v>0</v>
      </c>
      <c r="R60" s="183">
        <f t="shared" ca="1" si="14"/>
        <v>298.15320000000003</v>
      </c>
      <c r="W60" s="46"/>
      <c r="X60" s="46">
        <v>60</v>
      </c>
    </row>
    <row r="61" spans="1:24">
      <c r="A61" s="61" t="s">
        <v>103</v>
      </c>
      <c r="B61" s="176">
        <f t="shared" ca="1" si="3"/>
        <v>341.56456300000002</v>
      </c>
      <c r="C61" s="181">
        <f t="shared" ca="1" si="15"/>
        <v>254.80716399799999</v>
      </c>
      <c r="D61" s="182">
        <f t="shared" ca="1" si="15"/>
        <v>82.077964488900022</v>
      </c>
      <c r="E61" s="182">
        <f t="shared" ca="1" si="15"/>
        <v>4.6794345131000004</v>
      </c>
      <c r="F61" s="183">
        <f t="shared" ca="1" si="15"/>
        <v>0</v>
      </c>
      <c r="G61" s="184">
        <f t="shared" ca="1" si="1"/>
        <v>298.15320000000003</v>
      </c>
      <c r="H61" s="184">
        <f t="shared" ca="1" si="2"/>
        <v>288.25451399999997</v>
      </c>
      <c r="I61" s="185">
        <f t="shared" ca="1" si="5"/>
        <v>246.34</v>
      </c>
      <c r="J61" s="182">
        <f t="shared" ca="1" si="6"/>
        <v>37.39</v>
      </c>
      <c r="K61" s="182">
        <f t="shared" ca="1" si="7"/>
        <v>4.5199999999999996</v>
      </c>
      <c r="L61" s="182">
        <f t="shared" ca="1" si="8"/>
        <v>0</v>
      </c>
      <c r="M61" s="183">
        <f t="shared" ca="1" si="9"/>
        <v>288.25</v>
      </c>
      <c r="N61" s="181">
        <f t="shared" ca="1" si="10"/>
        <v>254.80332797224636</v>
      </c>
      <c r="O61" s="182">
        <f t="shared" ca="1" si="11"/>
        <v>38.674581606244587</v>
      </c>
      <c r="P61" s="182">
        <f t="shared" ca="1" si="12"/>
        <v>4.6752904215091071</v>
      </c>
      <c r="Q61" s="182">
        <f t="shared" ca="1" si="13"/>
        <v>0</v>
      </c>
      <c r="R61" s="183">
        <f t="shared" ca="1" si="14"/>
        <v>298.15320000000003</v>
      </c>
      <c r="W61" s="46"/>
      <c r="X61" s="46">
        <v>61</v>
      </c>
    </row>
    <row r="62" spans="1:24">
      <c r="A62" s="61" t="s">
        <v>104</v>
      </c>
      <c r="B62" s="176">
        <f t="shared" ca="1" si="3"/>
        <v>341.56456300000002</v>
      </c>
      <c r="C62" s="181">
        <f t="shared" ca="1" si="15"/>
        <v>254.80716399799999</v>
      </c>
      <c r="D62" s="182">
        <f t="shared" ca="1" si="15"/>
        <v>82.077964488900022</v>
      </c>
      <c r="E62" s="182">
        <f t="shared" ca="1" si="15"/>
        <v>4.6794345131000004</v>
      </c>
      <c r="F62" s="183">
        <f t="shared" ca="1" si="15"/>
        <v>0</v>
      </c>
      <c r="G62" s="184">
        <f t="shared" ca="1" si="1"/>
        <v>298.15320000000003</v>
      </c>
      <c r="H62" s="184">
        <f t="shared" ca="1" si="2"/>
        <v>288.25451399999997</v>
      </c>
      <c r="I62" s="185">
        <f t="shared" ca="1" si="5"/>
        <v>246.34</v>
      </c>
      <c r="J62" s="182">
        <f t="shared" ca="1" si="6"/>
        <v>37.39</v>
      </c>
      <c r="K62" s="182">
        <f t="shared" ca="1" si="7"/>
        <v>4.5199999999999996</v>
      </c>
      <c r="L62" s="182">
        <f t="shared" ca="1" si="8"/>
        <v>0</v>
      </c>
      <c r="M62" s="183">
        <f t="shared" ca="1" si="9"/>
        <v>288.25</v>
      </c>
      <c r="N62" s="181">
        <f t="shared" ca="1" si="10"/>
        <v>254.80332797224636</v>
      </c>
      <c r="O62" s="182">
        <f t="shared" ca="1" si="11"/>
        <v>38.674581606244587</v>
      </c>
      <c r="P62" s="182">
        <f t="shared" ca="1" si="12"/>
        <v>4.6752904215091071</v>
      </c>
      <c r="Q62" s="182">
        <f t="shared" ca="1" si="13"/>
        <v>0</v>
      </c>
      <c r="R62" s="183">
        <f t="shared" ca="1" si="14"/>
        <v>298.15320000000003</v>
      </c>
      <c r="W62" s="46"/>
      <c r="X62" s="46">
        <v>62</v>
      </c>
    </row>
    <row r="63" spans="1:24">
      <c r="A63" s="61" t="s">
        <v>105</v>
      </c>
      <c r="B63" s="176">
        <f t="shared" ca="1" si="3"/>
        <v>341.56456300000002</v>
      </c>
      <c r="C63" s="181">
        <f t="shared" ca="1" si="15"/>
        <v>254.80716399799999</v>
      </c>
      <c r="D63" s="182">
        <f t="shared" ca="1" si="15"/>
        <v>82.077964488900022</v>
      </c>
      <c r="E63" s="182">
        <f t="shared" ca="1" si="15"/>
        <v>4.6794345131000004</v>
      </c>
      <c r="F63" s="183">
        <f t="shared" ca="1" si="15"/>
        <v>0</v>
      </c>
      <c r="G63" s="184">
        <f t="shared" ca="1" si="1"/>
        <v>341.56009999999998</v>
      </c>
      <c r="H63" s="184">
        <f t="shared" ca="1" si="2"/>
        <v>330.220305</v>
      </c>
      <c r="I63" s="185">
        <f t="shared" ca="1" si="5"/>
        <v>246.34</v>
      </c>
      <c r="J63" s="182">
        <f t="shared" ca="1" si="6"/>
        <v>79.349999999999994</v>
      </c>
      <c r="K63" s="182">
        <f t="shared" ca="1" si="7"/>
        <v>4.5199999999999996</v>
      </c>
      <c r="L63" s="182">
        <f t="shared" ca="1" si="8"/>
        <v>0</v>
      </c>
      <c r="M63" s="183">
        <f t="shared" ca="1" si="9"/>
        <v>330.21</v>
      </c>
      <c r="N63" s="181">
        <f t="shared" ca="1" si="10"/>
        <v>254.80728940371279</v>
      </c>
      <c r="O63" s="182">
        <f t="shared" ca="1" si="11"/>
        <v>82.077447487962189</v>
      </c>
      <c r="P63" s="182">
        <f t="shared" ca="1" si="12"/>
        <v>4.6753631083250049</v>
      </c>
      <c r="Q63" s="182">
        <f t="shared" ca="1" si="13"/>
        <v>0</v>
      </c>
      <c r="R63" s="183">
        <f t="shared" ca="1" si="14"/>
        <v>341.56009999999998</v>
      </c>
      <c r="W63" s="46"/>
      <c r="X63" s="46">
        <v>63</v>
      </c>
    </row>
    <row r="64" spans="1:24">
      <c r="A64" s="61" t="s">
        <v>106</v>
      </c>
      <c r="B64" s="176">
        <f t="shared" ca="1" si="3"/>
        <v>341.56456300000002</v>
      </c>
      <c r="C64" s="181">
        <f t="shared" ca="1" si="15"/>
        <v>254.80716399799999</v>
      </c>
      <c r="D64" s="182">
        <f t="shared" ca="1" si="15"/>
        <v>82.077964488900022</v>
      </c>
      <c r="E64" s="182">
        <f t="shared" ca="1" si="15"/>
        <v>4.6794345131000004</v>
      </c>
      <c r="F64" s="183">
        <f t="shared" ca="1" si="15"/>
        <v>0</v>
      </c>
      <c r="G64" s="184">
        <f t="shared" ca="1" si="1"/>
        <v>341.56009999999998</v>
      </c>
      <c r="H64" s="184">
        <f t="shared" ca="1" si="2"/>
        <v>330.220305</v>
      </c>
      <c r="I64" s="185">
        <f t="shared" ca="1" si="5"/>
        <v>246.34</v>
      </c>
      <c r="J64" s="182">
        <f t="shared" ca="1" si="6"/>
        <v>79.349999999999994</v>
      </c>
      <c r="K64" s="182">
        <f t="shared" ca="1" si="7"/>
        <v>4.5199999999999996</v>
      </c>
      <c r="L64" s="182">
        <f t="shared" ca="1" si="8"/>
        <v>0</v>
      </c>
      <c r="M64" s="183">
        <f t="shared" ca="1" si="9"/>
        <v>330.21</v>
      </c>
      <c r="N64" s="181">
        <f t="shared" ca="1" si="10"/>
        <v>254.80728940371279</v>
      </c>
      <c r="O64" s="182">
        <f t="shared" ca="1" si="11"/>
        <v>82.077447487962189</v>
      </c>
      <c r="P64" s="182">
        <f t="shared" ca="1" si="12"/>
        <v>4.6753631083250049</v>
      </c>
      <c r="Q64" s="182">
        <f t="shared" ca="1" si="13"/>
        <v>0</v>
      </c>
      <c r="R64" s="183">
        <f t="shared" ca="1" si="14"/>
        <v>341.56009999999998</v>
      </c>
      <c r="W64" s="46"/>
      <c r="X64" s="46">
        <v>64</v>
      </c>
    </row>
    <row r="65" spans="1:24">
      <c r="A65" s="61" t="s">
        <v>107</v>
      </c>
      <c r="B65" s="176">
        <f t="shared" ca="1" si="3"/>
        <v>341.56456300000002</v>
      </c>
      <c r="C65" s="181">
        <f t="shared" ca="1" si="15"/>
        <v>254.80716399799999</v>
      </c>
      <c r="D65" s="182">
        <f t="shared" ca="1" si="15"/>
        <v>82.077964488900022</v>
      </c>
      <c r="E65" s="182">
        <f t="shared" ca="1" si="15"/>
        <v>4.6794345131000004</v>
      </c>
      <c r="F65" s="183">
        <f t="shared" ca="1" si="15"/>
        <v>0</v>
      </c>
      <c r="G65" s="184">
        <f t="shared" ca="1" si="1"/>
        <v>341.56009999999998</v>
      </c>
      <c r="H65" s="184">
        <f t="shared" ca="1" si="2"/>
        <v>330.220305</v>
      </c>
      <c r="I65" s="185">
        <f t="shared" ca="1" si="5"/>
        <v>246.34</v>
      </c>
      <c r="J65" s="182">
        <f t="shared" ca="1" si="6"/>
        <v>79.349999999999994</v>
      </c>
      <c r="K65" s="182">
        <f t="shared" ca="1" si="7"/>
        <v>4.5199999999999996</v>
      </c>
      <c r="L65" s="182">
        <f t="shared" ca="1" si="8"/>
        <v>0</v>
      </c>
      <c r="M65" s="183">
        <f t="shared" ca="1" si="9"/>
        <v>330.21</v>
      </c>
      <c r="N65" s="181">
        <f t="shared" ca="1" si="10"/>
        <v>254.80728940371279</v>
      </c>
      <c r="O65" s="182">
        <f t="shared" ca="1" si="11"/>
        <v>82.077447487962189</v>
      </c>
      <c r="P65" s="182">
        <f t="shared" ca="1" si="12"/>
        <v>4.6753631083250049</v>
      </c>
      <c r="Q65" s="182">
        <f t="shared" ca="1" si="13"/>
        <v>0</v>
      </c>
      <c r="R65" s="183">
        <f t="shared" ca="1" si="14"/>
        <v>341.56009999999998</v>
      </c>
      <c r="W65" s="46"/>
      <c r="X65" s="46">
        <v>65</v>
      </c>
    </row>
    <row r="66" spans="1:24">
      <c r="A66" s="61" t="s">
        <v>108</v>
      </c>
      <c r="B66" s="176">
        <f t="shared" ca="1" si="3"/>
        <v>341.56456300000002</v>
      </c>
      <c r="C66" s="181">
        <f t="shared" ca="1" si="15"/>
        <v>254.80716399799999</v>
      </c>
      <c r="D66" s="182">
        <f t="shared" ca="1" si="15"/>
        <v>82.077964488900022</v>
      </c>
      <c r="E66" s="182">
        <f t="shared" ca="1" si="15"/>
        <v>4.6794345131000004</v>
      </c>
      <c r="F66" s="183">
        <f t="shared" ca="1" si="15"/>
        <v>0</v>
      </c>
      <c r="G66" s="184">
        <f t="shared" ca="1" si="1"/>
        <v>341.56009999999998</v>
      </c>
      <c r="H66" s="184">
        <f t="shared" ca="1" si="2"/>
        <v>330.220305</v>
      </c>
      <c r="I66" s="185">
        <f t="shared" ca="1" si="5"/>
        <v>246.34</v>
      </c>
      <c r="J66" s="182">
        <f t="shared" ca="1" si="6"/>
        <v>79.349999999999994</v>
      </c>
      <c r="K66" s="182">
        <f t="shared" ca="1" si="7"/>
        <v>4.5199999999999996</v>
      </c>
      <c r="L66" s="182">
        <f t="shared" ca="1" si="8"/>
        <v>0</v>
      </c>
      <c r="M66" s="183">
        <f t="shared" ca="1" si="9"/>
        <v>330.21</v>
      </c>
      <c r="N66" s="181">
        <f t="shared" ca="1" si="10"/>
        <v>254.80728940371279</v>
      </c>
      <c r="O66" s="182">
        <f t="shared" ca="1" si="11"/>
        <v>82.077447487962189</v>
      </c>
      <c r="P66" s="182">
        <f t="shared" ca="1" si="12"/>
        <v>4.6753631083250049</v>
      </c>
      <c r="Q66" s="182">
        <f t="shared" ca="1" si="13"/>
        <v>0</v>
      </c>
      <c r="R66" s="183">
        <f t="shared" ca="1" si="14"/>
        <v>341.56009999999998</v>
      </c>
      <c r="W66" s="46"/>
      <c r="X66" s="46">
        <v>66</v>
      </c>
    </row>
    <row r="67" spans="1:24">
      <c r="A67" s="61" t="s">
        <v>109</v>
      </c>
      <c r="B67" s="176">
        <f t="shared" ca="1" si="3"/>
        <v>341.56456300000002</v>
      </c>
      <c r="C67" s="181">
        <f t="shared" ca="1" si="15"/>
        <v>254.80716399799999</v>
      </c>
      <c r="D67" s="182">
        <f t="shared" ca="1" si="15"/>
        <v>82.077964488900022</v>
      </c>
      <c r="E67" s="182">
        <f t="shared" ca="1" si="15"/>
        <v>4.6794345131000004</v>
      </c>
      <c r="F67" s="183">
        <f t="shared" ca="1" si="15"/>
        <v>0</v>
      </c>
      <c r="G67" s="184">
        <f t="shared" ref="G67:G98" ca="1" si="16">INDIRECT("ISGS_exbus!" &amp; $V$3 &amp; X67)</f>
        <v>341.56456300000002</v>
      </c>
      <c r="H67" s="184">
        <f t="shared" ref="H67:H98" ca="1" si="17">INDIRECT("ISGS_Delhi_pp!" &amp; $V$3 &amp; X67)</f>
        <v>330.22462000000002</v>
      </c>
      <c r="I67" s="185">
        <f t="shared" ca="1" si="5"/>
        <v>249.07</v>
      </c>
      <c r="J67" s="182">
        <f t="shared" ca="1" si="6"/>
        <v>79.349999999999994</v>
      </c>
      <c r="K67" s="182">
        <f t="shared" ca="1" si="7"/>
        <v>4.5199999999999996</v>
      </c>
      <c r="L67" s="182">
        <f t="shared" ca="1" si="8"/>
        <v>0</v>
      </c>
      <c r="M67" s="183">
        <f t="shared" ca="1" si="9"/>
        <v>332.93999999999994</v>
      </c>
      <c r="N67" s="181">
        <f t="shared" ca="1" si="10"/>
        <v>255.52197304742597</v>
      </c>
      <c r="O67" s="182">
        <f t="shared" ca="1" si="11"/>
        <v>81.405502715354118</v>
      </c>
      <c r="P67" s="182">
        <f t="shared" ca="1" si="12"/>
        <v>4.6370872372199194</v>
      </c>
      <c r="Q67" s="182">
        <f t="shared" ca="1" si="13"/>
        <v>0</v>
      </c>
      <c r="R67" s="183">
        <f t="shared" ca="1" si="14"/>
        <v>341.56456300000002</v>
      </c>
      <c r="W67" s="46"/>
      <c r="X67" s="46">
        <v>67</v>
      </c>
    </row>
    <row r="68" spans="1:24">
      <c r="A68" s="61" t="s">
        <v>110</v>
      </c>
      <c r="B68" s="176">
        <f t="shared" ref="B68:B98" ca="1" si="18">INDIRECT("Entt_ISGS!" &amp; $V$3 &amp; X68)</f>
        <v>341.56456300000002</v>
      </c>
      <c r="C68" s="181">
        <f t="shared" ref="C68:F98" ca="1" si="19">$B68*C$1/100</f>
        <v>254.80716399799999</v>
      </c>
      <c r="D68" s="182">
        <f t="shared" ca="1" si="19"/>
        <v>82.077964488900022</v>
      </c>
      <c r="E68" s="182">
        <f t="shared" ca="1" si="19"/>
        <v>4.6794345131000004</v>
      </c>
      <c r="F68" s="183">
        <f t="shared" ca="1" si="19"/>
        <v>0</v>
      </c>
      <c r="G68" s="184">
        <f t="shared" ca="1" si="16"/>
        <v>341.56456300000002</v>
      </c>
      <c r="H68" s="184">
        <f t="shared" ca="1" si="17"/>
        <v>330.22462000000002</v>
      </c>
      <c r="I68" s="185">
        <f t="shared" ref="I68:I98" ca="1" si="20">INDIRECT("BRPL_EOD!" &amp; $V$3 &amp; X68)</f>
        <v>247.33</v>
      </c>
      <c r="J68" s="182">
        <f t="shared" ref="J68:J98" ca="1" si="21">INDIRECT("BYPL_EOD!" &amp; $V$3 &amp; X68)</f>
        <v>79.349999999999994</v>
      </c>
      <c r="K68" s="182">
        <f t="shared" ref="K68:K98" ca="1" si="22">INDIRECT("TPDDL_EOD!" &amp; $V$3 &amp; X68)</f>
        <v>4.5199999999999996</v>
      </c>
      <c r="L68" s="182">
        <f t="shared" ref="L68:L98" ca="1" si="23">INDIRECT("NDMC_EOD!" &amp; $V$3 &amp; X68)</f>
        <v>0</v>
      </c>
      <c r="M68" s="183">
        <f t="shared" ref="M68:M98" ca="1" si="24">SUM(I68:L68)</f>
        <v>331.2</v>
      </c>
      <c r="N68" s="181">
        <f t="shared" ref="N68:N98" ca="1" si="25">INDIRECT("BRPL_ISGS_exbus!" &amp; $V$3 &amp; X68)</f>
        <v>255.06993770166068</v>
      </c>
      <c r="O68" s="182">
        <f t="shared" ref="O68:O98" ca="1" si="26">INDIRECT("BYPL_ISGS_exbus!" &amp; $V$3 &amp; X68)</f>
        <v>81.833176552083344</v>
      </c>
      <c r="P68" s="182">
        <f t="shared" ref="P68:P98" ca="1" si="27">INDIRECT("TPDDL_ISGS_exbus!" &amp; $V$3 &amp; X68)</f>
        <v>4.6614487462560383</v>
      </c>
      <c r="Q68" s="182">
        <f t="shared" ref="Q68:Q98" ca="1" si="28">INDIRECT("NDMC_ISGS_exbus!" &amp; $V$3 &amp; X68)</f>
        <v>0</v>
      </c>
      <c r="R68" s="183">
        <f t="shared" ref="R68:R98" ca="1" si="29">SUM(N68:Q68)</f>
        <v>341.56456300000008</v>
      </c>
      <c r="W68" s="46"/>
      <c r="X68" s="46">
        <v>68</v>
      </c>
    </row>
    <row r="69" spans="1:24">
      <c r="A69" s="61" t="s">
        <v>111</v>
      </c>
      <c r="B69" s="176">
        <f t="shared" ca="1" si="18"/>
        <v>341.56456300000002</v>
      </c>
      <c r="C69" s="181">
        <f t="shared" ca="1" si="19"/>
        <v>254.80716399799999</v>
      </c>
      <c r="D69" s="182">
        <f t="shared" ca="1" si="19"/>
        <v>82.077964488900022</v>
      </c>
      <c r="E69" s="182">
        <f t="shared" ca="1" si="19"/>
        <v>4.6794345131000004</v>
      </c>
      <c r="F69" s="183">
        <f t="shared" ca="1" si="19"/>
        <v>0</v>
      </c>
      <c r="G69" s="184">
        <f t="shared" ca="1" si="16"/>
        <v>341.56456300000002</v>
      </c>
      <c r="H69" s="184">
        <f t="shared" ca="1" si="17"/>
        <v>330.22462000000002</v>
      </c>
      <c r="I69" s="185">
        <f t="shared" ca="1" si="20"/>
        <v>247.33</v>
      </c>
      <c r="J69" s="182">
        <f t="shared" ca="1" si="21"/>
        <v>79.349999999999994</v>
      </c>
      <c r="K69" s="182">
        <f t="shared" ca="1" si="22"/>
        <v>4.5199999999999996</v>
      </c>
      <c r="L69" s="182">
        <f t="shared" ca="1" si="23"/>
        <v>0</v>
      </c>
      <c r="M69" s="183">
        <f t="shared" ca="1" si="24"/>
        <v>331.2</v>
      </c>
      <c r="N69" s="181">
        <f t="shared" ca="1" si="25"/>
        <v>255.06993770166068</v>
      </c>
      <c r="O69" s="182">
        <f t="shared" ca="1" si="26"/>
        <v>81.833176552083344</v>
      </c>
      <c r="P69" s="182">
        <f t="shared" ca="1" si="27"/>
        <v>4.6614487462560383</v>
      </c>
      <c r="Q69" s="182">
        <f t="shared" ca="1" si="28"/>
        <v>0</v>
      </c>
      <c r="R69" s="183">
        <f t="shared" ca="1" si="29"/>
        <v>341.56456300000008</v>
      </c>
      <c r="W69" s="46"/>
      <c r="X69" s="46">
        <v>69</v>
      </c>
    </row>
    <row r="70" spans="1:24">
      <c r="A70" s="61" t="s">
        <v>112</v>
      </c>
      <c r="B70" s="176">
        <f t="shared" ca="1" si="18"/>
        <v>341.56456300000002</v>
      </c>
      <c r="C70" s="181">
        <f t="shared" ca="1" si="19"/>
        <v>254.80716399799999</v>
      </c>
      <c r="D70" s="182">
        <f t="shared" ca="1" si="19"/>
        <v>82.077964488900022</v>
      </c>
      <c r="E70" s="182">
        <f t="shared" ca="1" si="19"/>
        <v>4.6794345131000004</v>
      </c>
      <c r="F70" s="183">
        <f t="shared" ca="1" si="19"/>
        <v>0</v>
      </c>
      <c r="G70" s="184">
        <f t="shared" ca="1" si="16"/>
        <v>341.56456300000002</v>
      </c>
      <c r="H70" s="184">
        <f t="shared" ca="1" si="17"/>
        <v>330.22462000000002</v>
      </c>
      <c r="I70" s="185">
        <f t="shared" ca="1" si="20"/>
        <v>247.33</v>
      </c>
      <c r="J70" s="182">
        <f t="shared" ca="1" si="21"/>
        <v>79.349999999999994</v>
      </c>
      <c r="K70" s="182">
        <f t="shared" ca="1" si="22"/>
        <v>4.5199999999999996</v>
      </c>
      <c r="L70" s="182">
        <f t="shared" ca="1" si="23"/>
        <v>0</v>
      </c>
      <c r="M70" s="183">
        <f t="shared" ca="1" si="24"/>
        <v>331.2</v>
      </c>
      <c r="N70" s="181">
        <f t="shared" ca="1" si="25"/>
        <v>255.06993770166068</v>
      </c>
      <c r="O70" s="182">
        <f t="shared" ca="1" si="26"/>
        <v>81.833176552083344</v>
      </c>
      <c r="P70" s="182">
        <f t="shared" ca="1" si="27"/>
        <v>4.6614487462560383</v>
      </c>
      <c r="Q70" s="182">
        <f t="shared" ca="1" si="28"/>
        <v>0</v>
      </c>
      <c r="R70" s="183">
        <f t="shared" ca="1" si="29"/>
        <v>341.56456300000008</v>
      </c>
      <c r="W70" s="46"/>
      <c r="X70" s="46">
        <v>70</v>
      </c>
    </row>
    <row r="71" spans="1:24">
      <c r="A71" s="61" t="s">
        <v>113</v>
      </c>
      <c r="B71" s="176">
        <f t="shared" ca="1" si="18"/>
        <v>341.56456300000002</v>
      </c>
      <c r="C71" s="181">
        <f t="shared" ca="1" si="19"/>
        <v>254.80716399799999</v>
      </c>
      <c r="D71" s="182">
        <f t="shared" ca="1" si="19"/>
        <v>82.077964488900022</v>
      </c>
      <c r="E71" s="182">
        <f t="shared" ca="1" si="19"/>
        <v>4.6794345131000004</v>
      </c>
      <c r="F71" s="183">
        <f t="shared" ca="1" si="19"/>
        <v>0</v>
      </c>
      <c r="G71" s="184">
        <f t="shared" ca="1" si="16"/>
        <v>341.56456300000002</v>
      </c>
      <c r="H71" s="184">
        <f t="shared" ca="1" si="17"/>
        <v>330.22462000000002</v>
      </c>
      <c r="I71" s="185">
        <f t="shared" ca="1" si="20"/>
        <v>247.33</v>
      </c>
      <c r="J71" s="182">
        <f t="shared" ca="1" si="21"/>
        <v>79.349999999999994</v>
      </c>
      <c r="K71" s="182">
        <f t="shared" ca="1" si="22"/>
        <v>4.5199999999999996</v>
      </c>
      <c r="L71" s="182">
        <f t="shared" ca="1" si="23"/>
        <v>0</v>
      </c>
      <c r="M71" s="183">
        <f t="shared" ca="1" si="24"/>
        <v>331.2</v>
      </c>
      <c r="N71" s="181">
        <f t="shared" ca="1" si="25"/>
        <v>255.06993770166068</v>
      </c>
      <c r="O71" s="182">
        <f t="shared" ca="1" si="26"/>
        <v>81.833176552083344</v>
      </c>
      <c r="P71" s="182">
        <f t="shared" ca="1" si="27"/>
        <v>4.6614487462560383</v>
      </c>
      <c r="Q71" s="182">
        <f t="shared" ca="1" si="28"/>
        <v>0</v>
      </c>
      <c r="R71" s="183">
        <f t="shared" ca="1" si="29"/>
        <v>341.56456300000008</v>
      </c>
      <c r="W71" s="46"/>
      <c r="X71" s="46">
        <v>71</v>
      </c>
    </row>
    <row r="72" spans="1:24">
      <c r="A72" s="61" t="s">
        <v>114</v>
      </c>
      <c r="B72" s="176">
        <f t="shared" ca="1" si="18"/>
        <v>341.56456300000002</v>
      </c>
      <c r="C72" s="181">
        <f t="shared" ca="1" si="19"/>
        <v>254.80716399799999</v>
      </c>
      <c r="D72" s="182">
        <f t="shared" ca="1" si="19"/>
        <v>82.077964488900022</v>
      </c>
      <c r="E72" s="182">
        <f t="shared" ca="1" si="19"/>
        <v>4.6794345131000004</v>
      </c>
      <c r="F72" s="183">
        <f t="shared" ca="1" si="19"/>
        <v>0</v>
      </c>
      <c r="G72" s="184">
        <f t="shared" ca="1" si="16"/>
        <v>341.56456300000002</v>
      </c>
      <c r="H72" s="184">
        <f t="shared" ca="1" si="17"/>
        <v>330.22462000000002</v>
      </c>
      <c r="I72" s="185">
        <f t="shared" ca="1" si="20"/>
        <v>247.33</v>
      </c>
      <c r="J72" s="182">
        <f t="shared" ca="1" si="21"/>
        <v>79.349999999999994</v>
      </c>
      <c r="K72" s="182">
        <f t="shared" ca="1" si="22"/>
        <v>4.5199999999999996</v>
      </c>
      <c r="L72" s="182">
        <f t="shared" ca="1" si="23"/>
        <v>0</v>
      </c>
      <c r="M72" s="183">
        <f t="shared" ca="1" si="24"/>
        <v>331.2</v>
      </c>
      <c r="N72" s="181">
        <f t="shared" ca="1" si="25"/>
        <v>255.06993770166068</v>
      </c>
      <c r="O72" s="182">
        <f t="shared" ca="1" si="26"/>
        <v>81.833176552083344</v>
      </c>
      <c r="P72" s="182">
        <f t="shared" ca="1" si="27"/>
        <v>4.6614487462560383</v>
      </c>
      <c r="Q72" s="182">
        <f t="shared" ca="1" si="28"/>
        <v>0</v>
      </c>
      <c r="R72" s="183">
        <f t="shared" ca="1" si="29"/>
        <v>341.56456300000008</v>
      </c>
      <c r="W72" s="46"/>
      <c r="X72" s="46">
        <v>72</v>
      </c>
    </row>
    <row r="73" spans="1:24">
      <c r="A73" s="61" t="s">
        <v>115</v>
      </c>
      <c r="B73" s="176">
        <f t="shared" ca="1" si="18"/>
        <v>341.56456300000002</v>
      </c>
      <c r="C73" s="181">
        <f t="shared" ca="1" si="19"/>
        <v>254.80716399799999</v>
      </c>
      <c r="D73" s="182">
        <f t="shared" ca="1" si="19"/>
        <v>82.077964488900022</v>
      </c>
      <c r="E73" s="182">
        <f t="shared" ca="1" si="19"/>
        <v>4.6794345131000004</v>
      </c>
      <c r="F73" s="183">
        <f t="shared" ca="1" si="19"/>
        <v>0</v>
      </c>
      <c r="G73" s="184">
        <f t="shared" ca="1" si="16"/>
        <v>341.56456300000002</v>
      </c>
      <c r="H73" s="184">
        <f t="shared" ca="1" si="17"/>
        <v>330.22462000000002</v>
      </c>
      <c r="I73" s="185">
        <f t="shared" ca="1" si="20"/>
        <v>247.33</v>
      </c>
      <c r="J73" s="182">
        <f t="shared" ca="1" si="21"/>
        <v>79.349999999999994</v>
      </c>
      <c r="K73" s="182">
        <f t="shared" ca="1" si="22"/>
        <v>4.5199999999999996</v>
      </c>
      <c r="L73" s="182">
        <f t="shared" ca="1" si="23"/>
        <v>0</v>
      </c>
      <c r="M73" s="183">
        <f t="shared" ca="1" si="24"/>
        <v>331.2</v>
      </c>
      <c r="N73" s="181">
        <f t="shared" ca="1" si="25"/>
        <v>255.06993770166068</v>
      </c>
      <c r="O73" s="182">
        <f t="shared" ca="1" si="26"/>
        <v>81.833176552083344</v>
      </c>
      <c r="P73" s="182">
        <f t="shared" ca="1" si="27"/>
        <v>4.6614487462560383</v>
      </c>
      <c r="Q73" s="182">
        <f t="shared" ca="1" si="28"/>
        <v>0</v>
      </c>
      <c r="R73" s="183">
        <f t="shared" ca="1" si="29"/>
        <v>341.56456300000008</v>
      </c>
      <c r="W73" s="46"/>
      <c r="X73" s="46">
        <v>73</v>
      </c>
    </row>
    <row r="74" spans="1:24">
      <c r="A74" s="61" t="s">
        <v>116</v>
      </c>
      <c r="B74" s="176">
        <f t="shared" ca="1" si="18"/>
        <v>341.56456300000002</v>
      </c>
      <c r="C74" s="181">
        <f t="shared" ca="1" si="19"/>
        <v>254.80716399799999</v>
      </c>
      <c r="D74" s="182">
        <f t="shared" ca="1" si="19"/>
        <v>82.077964488900022</v>
      </c>
      <c r="E74" s="182">
        <f t="shared" ca="1" si="19"/>
        <v>4.6794345131000004</v>
      </c>
      <c r="F74" s="183">
        <f t="shared" ca="1" si="19"/>
        <v>0</v>
      </c>
      <c r="G74" s="184">
        <f t="shared" ca="1" si="16"/>
        <v>341.56456300000002</v>
      </c>
      <c r="H74" s="184">
        <f t="shared" ca="1" si="17"/>
        <v>330.22462000000002</v>
      </c>
      <c r="I74" s="185">
        <f t="shared" ca="1" si="20"/>
        <v>247.33</v>
      </c>
      <c r="J74" s="182">
        <f t="shared" ca="1" si="21"/>
        <v>79.349999999999994</v>
      </c>
      <c r="K74" s="182">
        <f t="shared" ca="1" si="22"/>
        <v>4.5199999999999996</v>
      </c>
      <c r="L74" s="182">
        <f t="shared" ca="1" si="23"/>
        <v>0</v>
      </c>
      <c r="M74" s="183">
        <f t="shared" ca="1" si="24"/>
        <v>331.2</v>
      </c>
      <c r="N74" s="181">
        <f t="shared" ca="1" si="25"/>
        <v>255.06993770166068</v>
      </c>
      <c r="O74" s="182">
        <f t="shared" ca="1" si="26"/>
        <v>81.833176552083344</v>
      </c>
      <c r="P74" s="182">
        <f t="shared" ca="1" si="27"/>
        <v>4.6614487462560383</v>
      </c>
      <c r="Q74" s="182">
        <f t="shared" ca="1" si="28"/>
        <v>0</v>
      </c>
      <c r="R74" s="183">
        <f t="shared" ca="1" si="29"/>
        <v>341.56456300000008</v>
      </c>
      <c r="W74" s="46"/>
      <c r="X74" s="46">
        <v>74</v>
      </c>
    </row>
    <row r="75" spans="1:24">
      <c r="A75" s="61" t="s">
        <v>117</v>
      </c>
      <c r="B75" s="176">
        <f t="shared" ca="1" si="18"/>
        <v>341.56456300000002</v>
      </c>
      <c r="C75" s="181">
        <f t="shared" ca="1" si="19"/>
        <v>254.80716399799999</v>
      </c>
      <c r="D75" s="182">
        <f t="shared" ca="1" si="19"/>
        <v>82.077964488900022</v>
      </c>
      <c r="E75" s="182">
        <f t="shared" ca="1" si="19"/>
        <v>4.6794345131000004</v>
      </c>
      <c r="F75" s="183">
        <f t="shared" ca="1" si="19"/>
        <v>0</v>
      </c>
      <c r="G75" s="184">
        <f t="shared" ca="1" si="16"/>
        <v>341.56456300000002</v>
      </c>
      <c r="H75" s="184">
        <f t="shared" ca="1" si="17"/>
        <v>330.22462000000002</v>
      </c>
      <c r="I75" s="185">
        <f t="shared" ca="1" si="20"/>
        <v>247.33</v>
      </c>
      <c r="J75" s="182">
        <f t="shared" ca="1" si="21"/>
        <v>79.349999999999994</v>
      </c>
      <c r="K75" s="182">
        <f t="shared" ca="1" si="22"/>
        <v>4.5199999999999996</v>
      </c>
      <c r="L75" s="182">
        <f t="shared" ca="1" si="23"/>
        <v>0</v>
      </c>
      <c r="M75" s="183">
        <f t="shared" ca="1" si="24"/>
        <v>331.2</v>
      </c>
      <c r="N75" s="181">
        <f t="shared" ca="1" si="25"/>
        <v>255.06993770166068</v>
      </c>
      <c r="O75" s="182">
        <f t="shared" ca="1" si="26"/>
        <v>81.833176552083344</v>
      </c>
      <c r="P75" s="182">
        <f t="shared" ca="1" si="27"/>
        <v>4.6614487462560383</v>
      </c>
      <c r="Q75" s="182">
        <f t="shared" ca="1" si="28"/>
        <v>0</v>
      </c>
      <c r="R75" s="183">
        <f t="shared" ca="1" si="29"/>
        <v>341.56456300000008</v>
      </c>
      <c r="W75" s="46"/>
      <c r="X75" s="46">
        <v>75</v>
      </c>
    </row>
    <row r="76" spans="1:24">
      <c r="A76" s="61" t="s">
        <v>118</v>
      </c>
      <c r="B76" s="176">
        <f t="shared" ca="1" si="18"/>
        <v>341.56456300000002</v>
      </c>
      <c r="C76" s="181">
        <f t="shared" ca="1" si="19"/>
        <v>254.80716399799999</v>
      </c>
      <c r="D76" s="182">
        <f t="shared" ca="1" si="19"/>
        <v>82.077964488900022</v>
      </c>
      <c r="E76" s="182">
        <f t="shared" ca="1" si="19"/>
        <v>4.6794345131000004</v>
      </c>
      <c r="F76" s="183">
        <f t="shared" ca="1" si="19"/>
        <v>0</v>
      </c>
      <c r="G76" s="184">
        <f t="shared" ca="1" si="16"/>
        <v>341.56456300000002</v>
      </c>
      <c r="H76" s="184">
        <f t="shared" ca="1" si="17"/>
        <v>330.22462000000002</v>
      </c>
      <c r="I76" s="185">
        <f t="shared" ca="1" si="20"/>
        <v>247.33</v>
      </c>
      <c r="J76" s="182">
        <f t="shared" ca="1" si="21"/>
        <v>79.349999999999994</v>
      </c>
      <c r="K76" s="182">
        <f t="shared" ca="1" si="22"/>
        <v>4.5199999999999996</v>
      </c>
      <c r="L76" s="182">
        <f t="shared" ca="1" si="23"/>
        <v>0</v>
      </c>
      <c r="M76" s="183">
        <f t="shared" ca="1" si="24"/>
        <v>331.2</v>
      </c>
      <c r="N76" s="181">
        <f t="shared" ca="1" si="25"/>
        <v>255.06993770166068</v>
      </c>
      <c r="O76" s="182">
        <f t="shared" ca="1" si="26"/>
        <v>81.833176552083344</v>
      </c>
      <c r="P76" s="182">
        <f t="shared" ca="1" si="27"/>
        <v>4.6614487462560383</v>
      </c>
      <c r="Q76" s="182">
        <f t="shared" ca="1" si="28"/>
        <v>0</v>
      </c>
      <c r="R76" s="183">
        <f t="shared" ca="1" si="29"/>
        <v>341.56456300000008</v>
      </c>
      <c r="W76" s="46"/>
      <c r="X76" s="46">
        <v>76</v>
      </c>
    </row>
    <row r="77" spans="1:24">
      <c r="A77" s="61" t="s">
        <v>119</v>
      </c>
      <c r="B77" s="176">
        <f t="shared" ca="1" si="18"/>
        <v>341.56456300000002</v>
      </c>
      <c r="C77" s="181">
        <f t="shared" ca="1" si="19"/>
        <v>254.80716399799999</v>
      </c>
      <c r="D77" s="182">
        <f t="shared" ca="1" si="19"/>
        <v>82.077964488900022</v>
      </c>
      <c r="E77" s="182">
        <f t="shared" ca="1" si="19"/>
        <v>4.6794345131000004</v>
      </c>
      <c r="F77" s="183">
        <f t="shared" ca="1" si="19"/>
        <v>0</v>
      </c>
      <c r="G77" s="184">
        <f t="shared" ca="1" si="16"/>
        <v>341.56456300000002</v>
      </c>
      <c r="H77" s="184">
        <f t="shared" ca="1" si="17"/>
        <v>330.22462000000002</v>
      </c>
      <c r="I77" s="185">
        <f t="shared" ca="1" si="20"/>
        <v>246.34</v>
      </c>
      <c r="J77" s="182">
        <f t="shared" ca="1" si="21"/>
        <v>79.349999999999994</v>
      </c>
      <c r="K77" s="182">
        <f t="shared" ca="1" si="22"/>
        <v>4.5199999999999996</v>
      </c>
      <c r="L77" s="182">
        <f t="shared" ca="1" si="23"/>
        <v>0</v>
      </c>
      <c r="M77" s="183">
        <f t="shared" ca="1" si="24"/>
        <v>330.21</v>
      </c>
      <c r="N77" s="181">
        <f t="shared" ca="1" si="25"/>
        <v>254.81061884685502</v>
      </c>
      <c r="O77" s="182">
        <f t="shared" ca="1" si="26"/>
        <v>82.078519954120083</v>
      </c>
      <c r="P77" s="182">
        <f t="shared" ca="1" si="27"/>
        <v>4.6754241990248619</v>
      </c>
      <c r="Q77" s="182">
        <f t="shared" ca="1" si="28"/>
        <v>0</v>
      </c>
      <c r="R77" s="183">
        <f t="shared" ca="1" si="29"/>
        <v>341.56456299999996</v>
      </c>
      <c r="W77" s="46"/>
      <c r="X77" s="46">
        <v>77</v>
      </c>
    </row>
    <row r="78" spans="1:24">
      <c r="A78" s="61" t="s">
        <v>120</v>
      </c>
      <c r="B78" s="176">
        <f t="shared" ca="1" si="18"/>
        <v>341.56456300000002</v>
      </c>
      <c r="C78" s="181">
        <f t="shared" ca="1" si="19"/>
        <v>254.80716399799999</v>
      </c>
      <c r="D78" s="182">
        <f t="shared" ca="1" si="19"/>
        <v>82.077964488900022</v>
      </c>
      <c r="E78" s="182">
        <f t="shared" ca="1" si="19"/>
        <v>4.6794345131000004</v>
      </c>
      <c r="F78" s="183">
        <f t="shared" ca="1" si="19"/>
        <v>0</v>
      </c>
      <c r="G78" s="184">
        <f t="shared" ca="1" si="16"/>
        <v>341.56456300000002</v>
      </c>
      <c r="H78" s="184">
        <f t="shared" ca="1" si="17"/>
        <v>330.22462000000002</v>
      </c>
      <c r="I78" s="185">
        <f t="shared" ca="1" si="20"/>
        <v>246.34</v>
      </c>
      <c r="J78" s="182">
        <f t="shared" ca="1" si="21"/>
        <v>79.349999999999994</v>
      </c>
      <c r="K78" s="182">
        <f t="shared" ca="1" si="22"/>
        <v>4.5199999999999996</v>
      </c>
      <c r="L78" s="182">
        <f t="shared" ca="1" si="23"/>
        <v>0</v>
      </c>
      <c r="M78" s="183">
        <f t="shared" ca="1" si="24"/>
        <v>330.21</v>
      </c>
      <c r="N78" s="181">
        <f t="shared" ca="1" si="25"/>
        <v>254.81061884685502</v>
      </c>
      <c r="O78" s="182">
        <f t="shared" ca="1" si="26"/>
        <v>82.078519954120083</v>
      </c>
      <c r="P78" s="182">
        <f t="shared" ca="1" si="27"/>
        <v>4.6754241990248619</v>
      </c>
      <c r="Q78" s="182">
        <f t="shared" ca="1" si="28"/>
        <v>0</v>
      </c>
      <c r="R78" s="183">
        <f t="shared" ca="1" si="29"/>
        <v>341.56456299999996</v>
      </c>
      <c r="W78" s="46"/>
      <c r="X78" s="46">
        <v>78</v>
      </c>
    </row>
    <row r="79" spans="1:24">
      <c r="A79" s="61" t="s">
        <v>121</v>
      </c>
      <c r="B79" s="176">
        <f t="shared" ca="1" si="18"/>
        <v>341.56456300000002</v>
      </c>
      <c r="C79" s="181">
        <f t="shared" ca="1" si="19"/>
        <v>254.80716399799999</v>
      </c>
      <c r="D79" s="182">
        <f t="shared" ca="1" si="19"/>
        <v>82.077964488900022</v>
      </c>
      <c r="E79" s="182">
        <f t="shared" ca="1" si="19"/>
        <v>4.6794345131000004</v>
      </c>
      <c r="F79" s="183">
        <f t="shared" ca="1" si="19"/>
        <v>0</v>
      </c>
      <c r="G79" s="184">
        <f t="shared" ca="1" si="16"/>
        <v>341.56456300000002</v>
      </c>
      <c r="H79" s="184">
        <f t="shared" ca="1" si="17"/>
        <v>330.22462000000002</v>
      </c>
      <c r="I79" s="185">
        <f t="shared" ca="1" si="20"/>
        <v>246.34</v>
      </c>
      <c r="J79" s="182">
        <f t="shared" ca="1" si="21"/>
        <v>79.349999999999994</v>
      </c>
      <c r="K79" s="182">
        <f t="shared" ca="1" si="22"/>
        <v>4.5199999999999996</v>
      </c>
      <c r="L79" s="182">
        <f t="shared" ca="1" si="23"/>
        <v>0</v>
      </c>
      <c r="M79" s="183">
        <f t="shared" ca="1" si="24"/>
        <v>330.21</v>
      </c>
      <c r="N79" s="181">
        <f t="shared" ca="1" si="25"/>
        <v>254.81061884685502</v>
      </c>
      <c r="O79" s="182">
        <f t="shared" ca="1" si="26"/>
        <v>82.078519954120083</v>
      </c>
      <c r="P79" s="182">
        <f t="shared" ca="1" si="27"/>
        <v>4.6754241990248619</v>
      </c>
      <c r="Q79" s="182">
        <f t="shared" ca="1" si="28"/>
        <v>0</v>
      </c>
      <c r="R79" s="183">
        <f t="shared" ca="1" si="29"/>
        <v>341.56456299999996</v>
      </c>
      <c r="W79" s="46"/>
      <c r="X79" s="46">
        <v>79</v>
      </c>
    </row>
    <row r="80" spans="1:24">
      <c r="A80" s="61" t="s">
        <v>122</v>
      </c>
      <c r="B80" s="176">
        <f t="shared" ca="1" si="18"/>
        <v>341.56456300000002</v>
      </c>
      <c r="C80" s="181">
        <f t="shared" ca="1" si="19"/>
        <v>254.80716399799999</v>
      </c>
      <c r="D80" s="182">
        <f t="shared" ca="1" si="19"/>
        <v>82.077964488900022</v>
      </c>
      <c r="E80" s="182">
        <f t="shared" ca="1" si="19"/>
        <v>4.6794345131000004</v>
      </c>
      <c r="F80" s="183">
        <f t="shared" ca="1" si="19"/>
        <v>0</v>
      </c>
      <c r="G80" s="184">
        <f t="shared" ca="1" si="16"/>
        <v>341.56456300000002</v>
      </c>
      <c r="H80" s="184">
        <f t="shared" ca="1" si="17"/>
        <v>330.22462000000002</v>
      </c>
      <c r="I80" s="185">
        <f t="shared" ca="1" si="20"/>
        <v>246.34</v>
      </c>
      <c r="J80" s="182">
        <f t="shared" ca="1" si="21"/>
        <v>79.349999999999994</v>
      </c>
      <c r="K80" s="182">
        <f t="shared" ca="1" si="22"/>
        <v>4.5199999999999996</v>
      </c>
      <c r="L80" s="182">
        <f t="shared" ca="1" si="23"/>
        <v>0</v>
      </c>
      <c r="M80" s="183">
        <f t="shared" ca="1" si="24"/>
        <v>330.21</v>
      </c>
      <c r="N80" s="181">
        <f t="shared" ca="1" si="25"/>
        <v>254.81061884685502</v>
      </c>
      <c r="O80" s="182">
        <f t="shared" ca="1" si="26"/>
        <v>82.078519954120083</v>
      </c>
      <c r="P80" s="182">
        <f t="shared" ca="1" si="27"/>
        <v>4.6754241990248619</v>
      </c>
      <c r="Q80" s="182">
        <f t="shared" ca="1" si="28"/>
        <v>0</v>
      </c>
      <c r="R80" s="183">
        <f t="shared" ca="1" si="29"/>
        <v>341.56456299999996</v>
      </c>
      <c r="W80" s="46"/>
      <c r="X80" s="46">
        <v>80</v>
      </c>
    </row>
    <row r="81" spans="1:24">
      <c r="A81" s="61" t="s">
        <v>123</v>
      </c>
      <c r="B81" s="176">
        <f t="shared" ca="1" si="18"/>
        <v>341.56456300000002</v>
      </c>
      <c r="C81" s="181">
        <f t="shared" ca="1" si="19"/>
        <v>254.80716399799999</v>
      </c>
      <c r="D81" s="182">
        <f t="shared" ca="1" si="19"/>
        <v>82.077964488900022</v>
      </c>
      <c r="E81" s="182">
        <f t="shared" ca="1" si="19"/>
        <v>4.6794345131000004</v>
      </c>
      <c r="F81" s="183">
        <f t="shared" ca="1" si="19"/>
        <v>0</v>
      </c>
      <c r="G81" s="184">
        <f t="shared" ca="1" si="16"/>
        <v>341.56009999999998</v>
      </c>
      <c r="H81" s="184">
        <f t="shared" ca="1" si="17"/>
        <v>330.220305</v>
      </c>
      <c r="I81" s="185">
        <f t="shared" ca="1" si="20"/>
        <v>246.34</v>
      </c>
      <c r="J81" s="182">
        <f t="shared" ca="1" si="21"/>
        <v>79.349999999999994</v>
      </c>
      <c r="K81" s="182">
        <f t="shared" ca="1" si="22"/>
        <v>4.5199999999999996</v>
      </c>
      <c r="L81" s="182">
        <f t="shared" ca="1" si="23"/>
        <v>0</v>
      </c>
      <c r="M81" s="183">
        <f t="shared" ca="1" si="24"/>
        <v>330.21</v>
      </c>
      <c r="N81" s="181">
        <f t="shared" ca="1" si="25"/>
        <v>254.80728940371279</v>
      </c>
      <c r="O81" s="182">
        <f t="shared" ca="1" si="26"/>
        <v>82.077447487962189</v>
      </c>
      <c r="P81" s="182">
        <f t="shared" ca="1" si="27"/>
        <v>4.6753631083250049</v>
      </c>
      <c r="Q81" s="182">
        <f t="shared" ca="1" si="28"/>
        <v>0</v>
      </c>
      <c r="R81" s="183">
        <f t="shared" ca="1" si="29"/>
        <v>341.56009999999998</v>
      </c>
      <c r="W81" s="46"/>
      <c r="X81" s="46">
        <v>81</v>
      </c>
    </row>
    <row r="82" spans="1:24">
      <c r="A82" s="61" t="s">
        <v>124</v>
      </c>
      <c r="B82" s="176">
        <f t="shared" ca="1" si="18"/>
        <v>341.56456300000002</v>
      </c>
      <c r="C82" s="181">
        <f t="shared" ca="1" si="19"/>
        <v>254.80716399799999</v>
      </c>
      <c r="D82" s="182">
        <f t="shared" ca="1" si="19"/>
        <v>82.077964488900022</v>
      </c>
      <c r="E82" s="182">
        <f t="shared" ca="1" si="19"/>
        <v>4.6794345131000004</v>
      </c>
      <c r="F82" s="183">
        <f t="shared" ca="1" si="19"/>
        <v>0</v>
      </c>
      <c r="G82" s="184">
        <f t="shared" ca="1" si="16"/>
        <v>341.56009999999998</v>
      </c>
      <c r="H82" s="184">
        <f t="shared" ca="1" si="17"/>
        <v>330.220305</v>
      </c>
      <c r="I82" s="185">
        <f t="shared" ca="1" si="20"/>
        <v>246.34</v>
      </c>
      <c r="J82" s="182">
        <f t="shared" ca="1" si="21"/>
        <v>79.349999999999994</v>
      </c>
      <c r="K82" s="182">
        <f t="shared" ca="1" si="22"/>
        <v>4.5199999999999996</v>
      </c>
      <c r="L82" s="182">
        <f t="shared" ca="1" si="23"/>
        <v>0</v>
      </c>
      <c r="M82" s="183">
        <f t="shared" ca="1" si="24"/>
        <v>330.21</v>
      </c>
      <c r="N82" s="181">
        <f t="shared" ca="1" si="25"/>
        <v>254.80728940371279</v>
      </c>
      <c r="O82" s="182">
        <f t="shared" ca="1" si="26"/>
        <v>82.077447487962189</v>
      </c>
      <c r="P82" s="182">
        <f t="shared" ca="1" si="27"/>
        <v>4.6753631083250049</v>
      </c>
      <c r="Q82" s="182">
        <f t="shared" ca="1" si="28"/>
        <v>0</v>
      </c>
      <c r="R82" s="183">
        <f t="shared" ca="1" si="29"/>
        <v>341.56009999999998</v>
      </c>
      <c r="W82" s="46"/>
      <c r="X82" s="46">
        <v>82</v>
      </c>
    </row>
    <row r="83" spans="1:24">
      <c r="A83" s="61" t="s">
        <v>125</v>
      </c>
      <c r="B83" s="176">
        <f t="shared" ca="1" si="18"/>
        <v>341.56456300000002</v>
      </c>
      <c r="C83" s="181">
        <f t="shared" ca="1" si="19"/>
        <v>254.80716399799999</v>
      </c>
      <c r="D83" s="182">
        <f t="shared" ca="1" si="19"/>
        <v>82.077964488900022</v>
      </c>
      <c r="E83" s="182">
        <f t="shared" ca="1" si="19"/>
        <v>4.6794345131000004</v>
      </c>
      <c r="F83" s="183">
        <f t="shared" ca="1" si="19"/>
        <v>0</v>
      </c>
      <c r="G83" s="184">
        <f t="shared" ca="1" si="16"/>
        <v>341.56009999999998</v>
      </c>
      <c r="H83" s="184">
        <f t="shared" ca="1" si="17"/>
        <v>330.220305</v>
      </c>
      <c r="I83" s="185">
        <f t="shared" ca="1" si="20"/>
        <v>246.34</v>
      </c>
      <c r="J83" s="182">
        <f t="shared" ca="1" si="21"/>
        <v>79.349999999999994</v>
      </c>
      <c r="K83" s="182">
        <f t="shared" ca="1" si="22"/>
        <v>4.5199999999999996</v>
      </c>
      <c r="L83" s="182">
        <f t="shared" ca="1" si="23"/>
        <v>0</v>
      </c>
      <c r="M83" s="183">
        <f t="shared" ca="1" si="24"/>
        <v>330.21</v>
      </c>
      <c r="N83" s="181">
        <f t="shared" ca="1" si="25"/>
        <v>254.80728940371279</v>
      </c>
      <c r="O83" s="182">
        <f t="shared" ca="1" si="26"/>
        <v>82.077447487962189</v>
      </c>
      <c r="P83" s="182">
        <f t="shared" ca="1" si="27"/>
        <v>4.6753631083250049</v>
      </c>
      <c r="Q83" s="182">
        <f t="shared" ca="1" si="28"/>
        <v>0</v>
      </c>
      <c r="R83" s="183">
        <f t="shared" ca="1" si="29"/>
        <v>341.56009999999998</v>
      </c>
      <c r="W83" s="46"/>
      <c r="X83" s="46">
        <v>83</v>
      </c>
    </row>
    <row r="84" spans="1:24">
      <c r="A84" s="61" t="s">
        <v>126</v>
      </c>
      <c r="B84" s="176">
        <f t="shared" ca="1" si="18"/>
        <v>341.56456300000002</v>
      </c>
      <c r="C84" s="181">
        <f t="shared" ca="1" si="19"/>
        <v>254.80716399799999</v>
      </c>
      <c r="D84" s="182">
        <f t="shared" ca="1" si="19"/>
        <v>82.077964488900022</v>
      </c>
      <c r="E84" s="182">
        <f t="shared" ca="1" si="19"/>
        <v>4.6794345131000004</v>
      </c>
      <c r="F84" s="183">
        <f t="shared" ca="1" si="19"/>
        <v>0</v>
      </c>
      <c r="G84" s="184">
        <f t="shared" ca="1" si="16"/>
        <v>341.56009999999998</v>
      </c>
      <c r="H84" s="184">
        <f t="shared" ca="1" si="17"/>
        <v>330.220305</v>
      </c>
      <c r="I84" s="185">
        <f t="shared" ca="1" si="20"/>
        <v>246.34</v>
      </c>
      <c r="J84" s="182">
        <f t="shared" ca="1" si="21"/>
        <v>79.349999999999994</v>
      </c>
      <c r="K84" s="182">
        <f t="shared" ca="1" si="22"/>
        <v>4.5199999999999996</v>
      </c>
      <c r="L84" s="182">
        <f t="shared" ca="1" si="23"/>
        <v>0</v>
      </c>
      <c r="M84" s="183">
        <f t="shared" ca="1" si="24"/>
        <v>330.21</v>
      </c>
      <c r="N84" s="181">
        <f t="shared" ca="1" si="25"/>
        <v>254.80728940371279</v>
      </c>
      <c r="O84" s="182">
        <f t="shared" ca="1" si="26"/>
        <v>82.077447487962189</v>
      </c>
      <c r="P84" s="182">
        <f t="shared" ca="1" si="27"/>
        <v>4.6753631083250049</v>
      </c>
      <c r="Q84" s="182">
        <f t="shared" ca="1" si="28"/>
        <v>0</v>
      </c>
      <c r="R84" s="183">
        <f t="shared" ca="1" si="29"/>
        <v>341.56009999999998</v>
      </c>
      <c r="W84" s="46"/>
      <c r="X84" s="46">
        <v>84</v>
      </c>
    </row>
    <row r="85" spans="1:24">
      <c r="A85" s="61" t="s">
        <v>127</v>
      </c>
      <c r="B85" s="176">
        <f t="shared" ca="1" si="18"/>
        <v>341.56456300000002</v>
      </c>
      <c r="C85" s="181">
        <f t="shared" ca="1" si="19"/>
        <v>254.80716399799999</v>
      </c>
      <c r="D85" s="182">
        <f t="shared" ca="1" si="19"/>
        <v>82.077964488900022</v>
      </c>
      <c r="E85" s="182">
        <f t="shared" ca="1" si="19"/>
        <v>4.6794345131000004</v>
      </c>
      <c r="F85" s="183">
        <f t="shared" ca="1" si="19"/>
        <v>0</v>
      </c>
      <c r="G85" s="184">
        <f t="shared" ca="1" si="16"/>
        <v>341.56009999999998</v>
      </c>
      <c r="H85" s="184">
        <f t="shared" ca="1" si="17"/>
        <v>330.220305</v>
      </c>
      <c r="I85" s="185">
        <f t="shared" ca="1" si="20"/>
        <v>246.34</v>
      </c>
      <c r="J85" s="182">
        <f t="shared" ca="1" si="21"/>
        <v>79.349999999999994</v>
      </c>
      <c r="K85" s="182">
        <f t="shared" ca="1" si="22"/>
        <v>4.5199999999999996</v>
      </c>
      <c r="L85" s="182">
        <f t="shared" ca="1" si="23"/>
        <v>0</v>
      </c>
      <c r="M85" s="183">
        <f t="shared" ca="1" si="24"/>
        <v>330.21</v>
      </c>
      <c r="N85" s="181">
        <f t="shared" ca="1" si="25"/>
        <v>254.80728940371279</v>
      </c>
      <c r="O85" s="182">
        <f t="shared" ca="1" si="26"/>
        <v>82.077447487962189</v>
      </c>
      <c r="P85" s="182">
        <f t="shared" ca="1" si="27"/>
        <v>4.6753631083250049</v>
      </c>
      <c r="Q85" s="182">
        <f t="shared" ca="1" si="28"/>
        <v>0</v>
      </c>
      <c r="R85" s="183">
        <f t="shared" ca="1" si="29"/>
        <v>341.56009999999998</v>
      </c>
      <c r="W85" s="46"/>
      <c r="X85" s="46">
        <v>85</v>
      </c>
    </row>
    <row r="86" spans="1:24">
      <c r="A86" s="61" t="s">
        <v>128</v>
      </c>
      <c r="B86" s="176">
        <f t="shared" ca="1" si="18"/>
        <v>341.56456300000002</v>
      </c>
      <c r="C86" s="181">
        <f t="shared" ca="1" si="19"/>
        <v>254.80716399799999</v>
      </c>
      <c r="D86" s="182">
        <f t="shared" ca="1" si="19"/>
        <v>82.077964488900022</v>
      </c>
      <c r="E86" s="182">
        <f t="shared" ca="1" si="19"/>
        <v>4.6794345131000004</v>
      </c>
      <c r="F86" s="183">
        <f t="shared" ca="1" si="19"/>
        <v>0</v>
      </c>
      <c r="G86" s="184">
        <f t="shared" ca="1" si="16"/>
        <v>341.56009999999998</v>
      </c>
      <c r="H86" s="184">
        <f t="shared" ca="1" si="17"/>
        <v>330.220305</v>
      </c>
      <c r="I86" s="185">
        <f t="shared" ca="1" si="20"/>
        <v>246.34</v>
      </c>
      <c r="J86" s="182">
        <f t="shared" ca="1" si="21"/>
        <v>79.349999999999994</v>
      </c>
      <c r="K86" s="182">
        <f t="shared" ca="1" si="22"/>
        <v>4.5199999999999996</v>
      </c>
      <c r="L86" s="182">
        <f t="shared" ca="1" si="23"/>
        <v>0</v>
      </c>
      <c r="M86" s="183">
        <f t="shared" ca="1" si="24"/>
        <v>330.21</v>
      </c>
      <c r="N86" s="181">
        <f t="shared" ca="1" si="25"/>
        <v>254.80728940371279</v>
      </c>
      <c r="O86" s="182">
        <f t="shared" ca="1" si="26"/>
        <v>82.077447487962189</v>
      </c>
      <c r="P86" s="182">
        <f t="shared" ca="1" si="27"/>
        <v>4.6753631083250049</v>
      </c>
      <c r="Q86" s="182">
        <f t="shared" ca="1" si="28"/>
        <v>0</v>
      </c>
      <c r="R86" s="183">
        <f t="shared" ca="1" si="29"/>
        <v>341.56009999999998</v>
      </c>
      <c r="W86" s="46"/>
      <c r="X86" s="46">
        <v>86</v>
      </c>
    </row>
    <row r="87" spans="1:24">
      <c r="A87" s="61" t="s">
        <v>129</v>
      </c>
      <c r="B87" s="176">
        <f t="shared" ca="1" si="18"/>
        <v>341.56456300000002</v>
      </c>
      <c r="C87" s="181">
        <f t="shared" ca="1" si="19"/>
        <v>254.80716399799999</v>
      </c>
      <c r="D87" s="182">
        <f t="shared" ca="1" si="19"/>
        <v>82.077964488900022</v>
      </c>
      <c r="E87" s="182">
        <f t="shared" ca="1" si="19"/>
        <v>4.6794345131000004</v>
      </c>
      <c r="F87" s="183">
        <f t="shared" ca="1" si="19"/>
        <v>0</v>
      </c>
      <c r="G87" s="184">
        <f t="shared" ca="1" si="16"/>
        <v>341.56009999999998</v>
      </c>
      <c r="H87" s="184">
        <f t="shared" ca="1" si="17"/>
        <v>330.220305</v>
      </c>
      <c r="I87" s="185">
        <f t="shared" ca="1" si="20"/>
        <v>246.34</v>
      </c>
      <c r="J87" s="182">
        <f t="shared" ca="1" si="21"/>
        <v>79.349999999999994</v>
      </c>
      <c r="K87" s="182">
        <f t="shared" ca="1" si="22"/>
        <v>4.5199999999999996</v>
      </c>
      <c r="L87" s="182">
        <f t="shared" ca="1" si="23"/>
        <v>0</v>
      </c>
      <c r="M87" s="183">
        <f t="shared" ca="1" si="24"/>
        <v>330.21</v>
      </c>
      <c r="N87" s="181">
        <f t="shared" ca="1" si="25"/>
        <v>254.80728940371279</v>
      </c>
      <c r="O87" s="182">
        <f t="shared" ca="1" si="26"/>
        <v>82.077447487962189</v>
      </c>
      <c r="P87" s="182">
        <f t="shared" ca="1" si="27"/>
        <v>4.6753631083250049</v>
      </c>
      <c r="Q87" s="182">
        <f t="shared" ca="1" si="28"/>
        <v>0</v>
      </c>
      <c r="R87" s="183">
        <f t="shared" ca="1" si="29"/>
        <v>341.56009999999998</v>
      </c>
      <c r="W87" s="46"/>
      <c r="X87" s="46">
        <v>87</v>
      </c>
    </row>
    <row r="88" spans="1:24">
      <c r="A88" s="61" t="s">
        <v>130</v>
      </c>
      <c r="B88" s="176">
        <f t="shared" ca="1" si="18"/>
        <v>341.56456300000002</v>
      </c>
      <c r="C88" s="181">
        <f t="shared" ca="1" si="19"/>
        <v>254.80716399799999</v>
      </c>
      <c r="D88" s="182">
        <f t="shared" ca="1" si="19"/>
        <v>82.077964488900022</v>
      </c>
      <c r="E88" s="182">
        <f t="shared" ca="1" si="19"/>
        <v>4.6794345131000004</v>
      </c>
      <c r="F88" s="183">
        <f t="shared" ca="1" si="19"/>
        <v>0</v>
      </c>
      <c r="G88" s="184">
        <f t="shared" ca="1" si="16"/>
        <v>341.56009999999998</v>
      </c>
      <c r="H88" s="184">
        <f t="shared" ca="1" si="17"/>
        <v>330.220305</v>
      </c>
      <c r="I88" s="185">
        <f t="shared" ca="1" si="20"/>
        <v>246.34</v>
      </c>
      <c r="J88" s="182">
        <f t="shared" ca="1" si="21"/>
        <v>79.349999999999994</v>
      </c>
      <c r="K88" s="182">
        <f t="shared" ca="1" si="22"/>
        <v>4.5199999999999996</v>
      </c>
      <c r="L88" s="182">
        <f t="shared" ca="1" si="23"/>
        <v>0</v>
      </c>
      <c r="M88" s="183">
        <f t="shared" ca="1" si="24"/>
        <v>330.21</v>
      </c>
      <c r="N88" s="181">
        <f t="shared" ca="1" si="25"/>
        <v>254.80728940371279</v>
      </c>
      <c r="O88" s="182">
        <f t="shared" ca="1" si="26"/>
        <v>82.077447487962189</v>
      </c>
      <c r="P88" s="182">
        <f t="shared" ca="1" si="27"/>
        <v>4.6753631083250049</v>
      </c>
      <c r="Q88" s="182">
        <f t="shared" ca="1" si="28"/>
        <v>0</v>
      </c>
      <c r="R88" s="183">
        <f t="shared" ca="1" si="29"/>
        <v>341.56009999999998</v>
      </c>
      <c r="W88" s="46"/>
      <c r="X88" s="46">
        <v>88</v>
      </c>
    </row>
    <row r="89" spans="1:24">
      <c r="A89" s="61" t="s">
        <v>131</v>
      </c>
      <c r="B89" s="176">
        <f t="shared" ca="1" si="18"/>
        <v>341.56456300000002</v>
      </c>
      <c r="C89" s="181">
        <f t="shared" ca="1" si="19"/>
        <v>254.80716399799999</v>
      </c>
      <c r="D89" s="182">
        <f t="shared" ca="1" si="19"/>
        <v>82.077964488900022</v>
      </c>
      <c r="E89" s="182">
        <f t="shared" ca="1" si="19"/>
        <v>4.6794345131000004</v>
      </c>
      <c r="F89" s="183">
        <f t="shared" ca="1" si="19"/>
        <v>0</v>
      </c>
      <c r="G89" s="184">
        <f t="shared" ca="1" si="16"/>
        <v>315.06047000000001</v>
      </c>
      <c r="H89" s="184">
        <f t="shared" ca="1" si="17"/>
        <v>304.60046199999999</v>
      </c>
      <c r="I89" s="185">
        <f t="shared" ca="1" si="20"/>
        <v>246.79</v>
      </c>
      <c r="J89" s="182">
        <f t="shared" ca="1" si="21"/>
        <v>53.27</v>
      </c>
      <c r="K89" s="182">
        <f t="shared" ca="1" si="22"/>
        <v>4.53</v>
      </c>
      <c r="L89" s="182">
        <f t="shared" ca="1" si="23"/>
        <v>0</v>
      </c>
      <c r="M89" s="183">
        <f t="shared" ca="1" si="24"/>
        <v>304.58999999999997</v>
      </c>
      <c r="N89" s="181">
        <f t="shared" ca="1" si="25"/>
        <v>255.2735591821793</v>
      </c>
      <c r="O89" s="182">
        <f t="shared" ca="1" si="26"/>
        <v>55.101189260645462</v>
      </c>
      <c r="P89" s="182">
        <f t="shared" ca="1" si="27"/>
        <v>4.6857215571752189</v>
      </c>
      <c r="Q89" s="182">
        <f t="shared" ca="1" si="28"/>
        <v>0</v>
      </c>
      <c r="R89" s="183">
        <f t="shared" ca="1" si="29"/>
        <v>315.06046999999995</v>
      </c>
      <c r="W89" s="46"/>
      <c r="X89" s="46">
        <v>89</v>
      </c>
    </row>
    <row r="90" spans="1:24">
      <c r="A90" s="61" t="s">
        <v>132</v>
      </c>
      <c r="B90" s="176">
        <f t="shared" ca="1" si="18"/>
        <v>341.56456300000002</v>
      </c>
      <c r="C90" s="181">
        <f t="shared" ca="1" si="19"/>
        <v>254.80716399799999</v>
      </c>
      <c r="D90" s="182">
        <f t="shared" ca="1" si="19"/>
        <v>82.077964488900022</v>
      </c>
      <c r="E90" s="182">
        <f t="shared" ca="1" si="19"/>
        <v>4.6794345131000004</v>
      </c>
      <c r="F90" s="183">
        <f t="shared" ca="1" si="19"/>
        <v>0</v>
      </c>
      <c r="G90" s="184">
        <f t="shared" ca="1" si="16"/>
        <v>314.48320000000001</v>
      </c>
      <c r="H90" s="184">
        <f t="shared" ca="1" si="17"/>
        <v>304.04235799999998</v>
      </c>
      <c r="I90" s="185">
        <f t="shared" ca="1" si="20"/>
        <v>246.34</v>
      </c>
      <c r="J90" s="182">
        <f t="shared" ca="1" si="21"/>
        <v>53.17</v>
      </c>
      <c r="K90" s="182">
        <f t="shared" ca="1" si="22"/>
        <v>4.5199999999999996</v>
      </c>
      <c r="L90" s="182">
        <f t="shared" ca="1" si="23"/>
        <v>0</v>
      </c>
      <c r="M90" s="183">
        <f t="shared" ca="1" si="24"/>
        <v>304.02999999999997</v>
      </c>
      <c r="N90" s="181">
        <f t="shared" ca="1" si="25"/>
        <v>254.80969472749396</v>
      </c>
      <c r="O90" s="182">
        <f t="shared" ca="1" si="26"/>
        <v>54.998098029799685</v>
      </c>
      <c r="P90" s="182">
        <f t="shared" ca="1" si="27"/>
        <v>4.6754072427063109</v>
      </c>
      <c r="Q90" s="182">
        <f t="shared" ca="1" si="28"/>
        <v>0</v>
      </c>
      <c r="R90" s="183">
        <f t="shared" ca="1" si="29"/>
        <v>314.48319999999995</v>
      </c>
      <c r="W90" s="46"/>
      <c r="X90" s="46">
        <v>90</v>
      </c>
    </row>
    <row r="91" spans="1:24">
      <c r="A91" s="61" t="s">
        <v>133</v>
      </c>
      <c r="B91" s="176">
        <f t="shared" ca="1" si="18"/>
        <v>341.56456300000002</v>
      </c>
      <c r="C91" s="181">
        <f t="shared" ca="1" si="19"/>
        <v>254.80716399799999</v>
      </c>
      <c r="D91" s="182">
        <f t="shared" ca="1" si="19"/>
        <v>82.077964488900022</v>
      </c>
      <c r="E91" s="182">
        <f t="shared" ca="1" si="19"/>
        <v>4.6794345131000004</v>
      </c>
      <c r="F91" s="183">
        <f t="shared" ca="1" si="19"/>
        <v>0</v>
      </c>
      <c r="G91" s="184">
        <f t="shared" ca="1" si="16"/>
        <v>319.48320000000001</v>
      </c>
      <c r="H91" s="184">
        <f t="shared" ca="1" si="17"/>
        <v>308.87635799999998</v>
      </c>
      <c r="I91" s="185">
        <f t="shared" ca="1" si="20"/>
        <v>246.35</v>
      </c>
      <c r="J91" s="182">
        <f t="shared" ca="1" si="21"/>
        <v>58.01</v>
      </c>
      <c r="K91" s="182">
        <f t="shared" ca="1" si="22"/>
        <v>4.5199999999999996</v>
      </c>
      <c r="L91" s="182">
        <f t="shared" ca="1" si="23"/>
        <v>0</v>
      </c>
      <c r="M91" s="183">
        <f t="shared" ca="1" si="24"/>
        <v>308.88</v>
      </c>
      <c r="N91" s="181">
        <f t="shared" ca="1" si="25"/>
        <v>254.80667676767675</v>
      </c>
      <c r="O91" s="182">
        <f t="shared" ca="1" si="26"/>
        <v>60.001361149961156</v>
      </c>
      <c r="P91" s="182">
        <f t="shared" ca="1" si="27"/>
        <v>4.6751620823620819</v>
      </c>
      <c r="Q91" s="182">
        <f t="shared" ca="1" si="28"/>
        <v>0</v>
      </c>
      <c r="R91" s="183">
        <f t="shared" ca="1" si="29"/>
        <v>319.48319999999995</v>
      </c>
      <c r="W91" s="46"/>
      <c r="X91" s="46">
        <v>91</v>
      </c>
    </row>
    <row r="92" spans="1:24">
      <c r="A92" s="61" t="s">
        <v>134</v>
      </c>
      <c r="B92" s="176">
        <f t="shared" ca="1" si="18"/>
        <v>341.56456300000002</v>
      </c>
      <c r="C92" s="181">
        <f t="shared" ca="1" si="19"/>
        <v>254.80716399799999</v>
      </c>
      <c r="D92" s="182">
        <f t="shared" ca="1" si="19"/>
        <v>82.077964488900022</v>
      </c>
      <c r="E92" s="182">
        <f t="shared" ca="1" si="19"/>
        <v>4.6794345131000004</v>
      </c>
      <c r="F92" s="183">
        <f t="shared" ca="1" si="19"/>
        <v>0</v>
      </c>
      <c r="G92" s="184">
        <f t="shared" ca="1" si="16"/>
        <v>341.56009999999998</v>
      </c>
      <c r="H92" s="184">
        <f t="shared" ca="1" si="17"/>
        <v>330.220305</v>
      </c>
      <c r="I92" s="185">
        <f t="shared" ca="1" si="20"/>
        <v>246.34</v>
      </c>
      <c r="J92" s="182">
        <f t="shared" ca="1" si="21"/>
        <v>79.349999999999994</v>
      </c>
      <c r="K92" s="182">
        <f t="shared" ca="1" si="22"/>
        <v>4.5199999999999996</v>
      </c>
      <c r="L92" s="182">
        <f t="shared" ca="1" si="23"/>
        <v>0</v>
      </c>
      <c r="M92" s="183">
        <f t="shared" ca="1" si="24"/>
        <v>330.21</v>
      </c>
      <c r="N92" s="181">
        <f t="shared" ca="1" si="25"/>
        <v>254.80728940371279</v>
      </c>
      <c r="O92" s="182">
        <f t="shared" ca="1" si="26"/>
        <v>82.077447487962189</v>
      </c>
      <c r="P92" s="182">
        <f t="shared" ca="1" si="27"/>
        <v>4.6753631083250049</v>
      </c>
      <c r="Q92" s="182">
        <f t="shared" ca="1" si="28"/>
        <v>0</v>
      </c>
      <c r="R92" s="183">
        <f t="shared" ca="1" si="29"/>
        <v>341.56009999999998</v>
      </c>
      <c r="W92" s="46"/>
      <c r="X92" s="46">
        <v>92</v>
      </c>
    </row>
    <row r="93" spans="1:24">
      <c r="A93" s="61" t="s">
        <v>135</v>
      </c>
      <c r="B93" s="176">
        <f t="shared" ca="1" si="18"/>
        <v>341.56456300000002</v>
      </c>
      <c r="C93" s="181">
        <f t="shared" ca="1" si="19"/>
        <v>254.80716399799999</v>
      </c>
      <c r="D93" s="182">
        <f t="shared" ca="1" si="19"/>
        <v>82.077964488900022</v>
      </c>
      <c r="E93" s="182">
        <f t="shared" ca="1" si="19"/>
        <v>4.6794345131000004</v>
      </c>
      <c r="F93" s="183">
        <f t="shared" ca="1" si="19"/>
        <v>0</v>
      </c>
      <c r="G93" s="184">
        <f t="shared" ca="1" si="16"/>
        <v>336.88069999999999</v>
      </c>
      <c r="H93" s="184">
        <f t="shared" ca="1" si="17"/>
        <v>325.69626099999999</v>
      </c>
      <c r="I93" s="185">
        <f t="shared" ca="1" si="20"/>
        <v>246.34</v>
      </c>
      <c r="J93" s="182">
        <f t="shared" ca="1" si="21"/>
        <v>79.36</v>
      </c>
      <c r="K93" s="182">
        <f t="shared" ca="1" si="22"/>
        <v>0</v>
      </c>
      <c r="L93" s="182">
        <f t="shared" ca="1" si="23"/>
        <v>0</v>
      </c>
      <c r="M93" s="183">
        <f t="shared" ca="1" si="24"/>
        <v>325.7</v>
      </c>
      <c r="N93" s="181">
        <f t="shared" ca="1" si="25"/>
        <v>254.79641276634939</v>
      </c>
      <c r="O93" s="182">
        <f t="shared" ca="1" si="26"/>
        <v>82.084287233650599</v>
      </c>
      <c r="P93" s="182">
        <f t="shared" ca="1" si="27"/>
        <v>0</v>
      </c>
      <c r="Q93" s="182">
        <f t="shared" ca="1" si="28"/>
        <v>0</v>
      </c>
      <c r="R93" s="183">
        <f t="shared" ca="1" si="29"/>
        <v>336.88069999999999</v>
      </c>
      <c r="W93" s="46"/>
      <c r="X93" s="46">
        <v>93</v>
      </c>
    </row>
    <row r="94" spans="1:24">
      <c r="A94" s="61" t="s">
        <v>136</v>
      </c>
      <c r="B94" s="176">
        <f t="shared" ca="1" si="18"/>
        <v>341.56456300000002</v>
      </c>
      <c r="C94" s="181">
        <f t="shared" ca="1" si="19"/>
        <v>254.80716399799999</v>
      </c>
      <c r="D94" s="182">
        <f t="shared" ca="1" si="19"/>
        <v>82.077964488900022</v>
      </c>
      <c r="E94" s="182">
        <f t="shared" ca="1" si="19"/>
        <v>4.6794345131000004</v>
      </c>
      <c r="F94" s="183">
        <f t="shared" ca="1" si="19"/>
        <v>0</v>
      </c>
      <c r="G94" s="184">
        <f t="shared" ca="1" si="16"/>
        <v>336.88069999999999</v>
      </c>
      <c r="H94" s="184">
        <f t="shared" ca="1" si="17"/>
        <v>325.69626099999999</v>
      </c>
      <c r="I94" s="185">
        <f t="shared" ca="1" si="20"/>
        <v>246.34</v>
      </c>
      <c r="J94" s="182">
        <f t="shared" ca="1" si="21"/>
        <v>79.36</v>
      </c>
      <c r="K94" s="182">
        <f t="shared" ca="1" si="22"/>
        <v>0</v>
      </c>
      <c r="L94" s="182">
        <f t="shared" ca="1" si="23"/>
        <v>0</v>
      </c>
      <c r="M94" s="183">
        <f t="shared" ca="1" si="24"/>
        <v>325.7</v>
      </c>
      <c r="N94" s="181">
        <f t="shared" ca="1" si="25"/>
        <v>254.79641276634939</v>
      </c>
      <c r="O94" s="182">
        <f t="shared" ca="1" si="26"/>
        <v>82.084287233650599</v>
      </c>
      <c r="P94" s="182">
        <f t="shared" ca="1" si="27"/>
        <v>0</v>
      </c>
      <c r="Q94" s="182">
        <f t="shared" ca="1" si="28"/>
        <v>0</v>
      </c>
      <c r="R94" s="183">
        <f t="shared" ca="1" si="29"/>
        <v>336.88069999999999</v>
      </c>
      <c r="W94" s="46"/>
      <c r="X94" s="46">
        <v>94</v>
      </c>
    </row>
    <row r="95" spans="1:24">
      <c r="A95" s="61" t="s">
        <v>137</v>
      </c>
      <c r="B95" s="176">
        <f t="shared" ca="1" si="18"/>
        <v>341.56456300000002</v>
      </c>
      <c r="C95" s="181">
        <f t="shared" ca="1" si="19"/>
        <v>254.80716399799999</v>
      </c>
      <c r="D95" s="182">
        <f t="shared" ca="1" si="19"/>
        <v>82.077964488900022</v>
      </c>
      <c r="E95" s="182">
        <f t="shared" ca="1" si="19"/>
        <v>4.6794345131000004</v>
      </c>
      <c r="F95" s="183">
        <f t="shared" ca="1" si="19"/>
        <v>0</v>
      </c>
      <c r="G95" s="184">
        <f t="shared" ca="1" si="16"/>
        <v>336.88069999999999</v>
      </c>
      <c r="H95" s="184">
        <f t="shared" ca="1" si="17"/>
        <v>325.69626099999999</v>
      </c>
      <c r="I95" s="185">
        <f t="shared" ca="1" si="20"/>
        <v>246.34</v>
      </c>
      <c r="J95" s="182">
        <f t="shared" ca="1" si="21"/>
        <v>79.36</v>
      </c>
      <c r="K95" s="182">
        <f t="shared" ca="1" si="22"/>
        <v>0</v>
      </c>
      <c r="L95" s="182">
        <f t="shared" ca="1" si="23"/>
        <v>0</v>
      </c>
      <c r="M95" s="183">
        <f t="shared" ca="1" si="24"/>
        <v>325.7</v>
      </c>
      <c r="N95" s="181">
        <f t="shared" ca="1" si="25"/>
        <v>254.79641276634939</v>
      </c>
      <c r="O95" s="182">
        <f t="shared" ca="1" si="26"/>
        <v>82.084287233650599</v>
      </c>
      <c r="P95" s="182">
        <f t="shared" ca="1" si="27"/>
        <v>0</v>
      </c>
      <c r="Q95" s="182">
        <f t="shared" ca="1" si="28"/>
        <v>0</v>
      </c>
      <c r="R95" s="183">
        <f t="shared" ca="1" si="29"/>
        <v>336.88069999999999</v>
      </c>
      <c r="W95" s="46"/>
      <c r="X95" s="46">
        <v>95</v>
      </c>
    </row>
    <row r="96" spans="1:24">
      <c r="A96" s="61" t="s">
        <v>138</v>
      </c>
      <c r="B96" s="176">
        <f t="shared" ca="1" si="18"/>
        <v>341.56456300000002</v>
      </c>
      <c r="C96" s="181">
        <f t="shared" ca="1" si="19"/>
        <v>254.80716399799999</v>
      </c>
      <c r="D96" s="182">
        <f t="shared" ca="1" si="19"/>
        <v>82.077964488900022</v>
      </c>
      <c r="E96" s="182">
        <f t="shared" ca="1" si="19"/>
        <v>4.6794345131000004</v>
      </c>
      <c r="F96" s="183">
        <f t="shared" ca="1" si="19"/>
        <v>0</v>
      </c>
      <c r="G96" s="184">
        <f t="shared" ca="1" si="16"/>
        <v>336.88069999999999</v>
      </c>
      <c r="H96" s="184">
        <f t="shared" ca="1" si="17"/>
        <v>325.69626099999999</v>
      </c>
      <c r="I96" s="185">
        <f t="shared" ca="1" si="20"/>
        <v>246.34</v>
      </c>
      <c r="J96" s="182">
        <f t="shared" ca="1" si="21"/>
        <v>79.36</v>
      </c>
      <c r="K96" s="182">
        <f t="shared" ca="1" si="22"/>
        <v>0</v>
      </c>
      <c r="L96" s="182">
        <f t="shared" ca="1" si="23"/>
        <v>0</v>
      </c>
      <c r="M96" s="183">
        <f t="shared" ca="1" si="24"/>
        <v>325.7</v>
      </c>
      <c r="N96" s="181">
        <f t="shared" ca="1" si="25"/>
        <v>254.79641276634939</v>
      </c>
      <c r="O96" s="182">
        <f t="shared" ca="1" si="26"/>
        <v>82.084287233650599</v>
      </c>
      <c r="P96" s="182">
        <f t="shared" ca="1" si="27"/>
        <v>0</v>
      </c>
      <c r="Q96" s="182">
        <f t="shared" ca="1" si="28"/>
        <v>0</v>
      </c>
      <c r="R96" s="183">
        <f t="shared" ca="1" si="29"/>
        <v>336.88069999999999</v>
      </c>
      <c r="W96" s="46"/>
      <c r="X96" s="46">
        <v>96</v>
      </c>
    </row>
    <row r="97" spans="1:24">
      <c r="A97" s="61" t="s">
        <v>139</v>
      </c>
      <c r="B97" s="176">
        <f t="shared" ca="1" si="18"/>
        <v>341.56456300000002</v>
      </c>
      <c r="C97" s="181">
        <f t="shared" ca="1" si="19"/>
        <v>254.80716399799999</v>
      </c>
      <c r="D97" s="182">
        <f t="shared" ca="1" si="19"/>
        <v>82.077964488900022</v>
      </c>
      <c r="E97" s="182">
        <f t="shared" ca="1" si="19"/>
        <v>4.6794345131000004</v>
      </c>
      <c r="F97" s="183">
        <f t="shared" ca="1" si="19"/>
        <v>0</v>
      </c>
      <c r="G97" s="184">
        <f t="shared" ca="1" si="16"/>
        <v>336.88069999999999</v>
      </c>
      <c r="H97" s="184">
        <f t="shared" ca="1" si="17"/>
        <v>325.69626099999999</v>
      </c>
      <c r="I97" s="185">
        <f t="shared" ca="1" si="20"/>
        <v>246.34</v>
      </c>
      <c r="J97" s="182">
        <f t="shared" ca="1" si="21"/>
        <v>79.36</v>
      </c>
      <c r="K97" s="182">
        <f t="shared" ca="1" si="22"/>
        <v>0</v>
      </c>
      <c r="L97" s="182">
        <f t="shared" ca="1" si="23"/>
        <v>0</v>
      </c>
      <c r="M97" s="183">
        <f t="shared" ca="1" si="24"/>
        <v>325.7</v>
      </c>
      <c r="N97" s="181">
        <f t="shared" ca="1" si="25"/>
        <v>254.79641276634939</v>
      </c>
      <c r="O97" s="182">
        <f t="shared" ca="1" si="26"/>
        <v>82.084287233650599</v>
      </c>
      <c r="P97" s="182">
        <f t="shared" ca="1" si="27"/>
        <v>0</v>
      </c>
      <c r="Q97" s="182">
        <f t="shared" ca="1" si="28"/>
        <v>0</v>
      </c>
      <c r="R97" s="183">
        <f t="shared" ca="1" si="29"/>
        <v>336.88069999999999</v>
      </c>
      <c r="W97" s="46"/>
      <c r="X97" s="46">
        <v>97</v>
      </c>
    </row>
    <row r="98" spans="1:24" ht="15.75" thickBot="1">
      <c r="A98" s="172" t="s">
        <v>140</v>
      </c>
      <c r="B98" s="176">
        <f t="shared" ca="1" si="18"/>
        <v>341.56456300000002</v>
      </c>
      <c r="C98" s="186">
        <f t="shared" ca="1" si="19"/>
        <v>254.80716399799999</v>
      </c>
      <c r="D98" s="187">
        <f t="shared" ca="1" si="19"/>
        <v>82.077964488900022</v>
      </c>
      <c r="E98" s="187">
        <f t="shared" ca="1" si="19"/>
        <v>4.6794345131000004</v>
      </c>
      <c r="F98" s="188">
        <f t="shared" ca="1" si="19"/>
        <v>0</v>
      </c>
      <c r="G98" s="189">
        <f t="shared" ca="1" si="16"/>
        <v>336.88069999999999</v>
      </c>
      <c r="H98" s="189">
        <f t="shared" ca="1" si="17"/>
        <v>325.69626099999999</v>
      </c>
      <c r="I98" s="190">
        <f t="shared" ca="1" si="20"/>
        <v>246.34</v>
      </c>
      <c r="J98" s="187">
        <f t="shared" ca="1" si="21"/>
        <v>79.36</v>
      </c>
      <c r="K98" s="187">
        <f t="shared" ca="1" si="22"/>
        <v>0</v>
      </c>
      <c r="L98" s="187">
        <f t="shared" ca="1" si="23"/>
        <v>0</v>
      </c>
      <c r="M98" s="188">
        <f t="shared" ca="1" si="24"/>
        <v>325.7</v>
      </c>
      <c r="N98" s="186">
        <f t="shared" ca="1" si="25"/>
        <v>254.79641276634939</v>
      </c>
      <c r="O98" s="187">
        <f t="shared" ca="1" si="26"/>
        <v>82.084287233650599</v>
      </c>
      <c r="P98" s="187">
        <f t="shared" ca="1" si="27"/>
        <v>0</v>
      </c>
      <c r="Q98" s="187">
        <f t="shared" ca="1" si="28"/>
        <v>0</v>
      </c>
      <c r="R98" s="188">
        <f t="shared" ca="1" si="29"/>
        <v>336.88069999999999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8.1975495120000001</v>
      </c>
      <c r="C99" s="56">
        <f t="shared" ref="C99:R99" ca="1" si="30">SUM(C3:C98)/4000</f>
        <v>6.1153719359520107</v>
      </c>
      <c r="D99" s="54">
        <f t="shared" ca="1" si="30"/>
        <v>1.9698711477335977</v>
      </c>
      <c r="E99" s="54">
        <f t="shared" ca="1" si="30"/>
        <v>0.11230642831439983</v>
      </c>
      <c r="F99" s="55">
        <f t="shared" ca="1" si="30"/>
        <v>0</v>
      </c>
      <c r="G99" s="59">
        <f t="shared" ca="1" si="30"/>
        <v>7.7796042660000015</v>
      </c>
      <c r="H99" s="59">
        <f t="shared" ca="1" si="30"/>
        <v>7.5213214115000033</v>
      </c>
      <c r="I99" s="173">
        <f t="shared" ca="1" si="30"/>
        <v>5.9172475000000047</v>
      </c>
      <c r="J99" s="54">
        <f t="shared" ca="1" si="30"/>
        <v>1.5050200000000007</v>
      </c>
      <c r="K99" s="54">
        <f t="shared" ca="1" si="30"/>
        <v>0.10174249999999989</v>
      </c>
      <c r="L99" s="54">
        <f t="shared" ca="1" si="30"/>
        <v>0</v>
      </c>
      <c r="M99" s="55">
        <f t="shared" ca="1" si="30"/>
        <v>7.524009999999997</v>
      </c>
      <c r="N99" s="56">
        <f t="shared" ca="1" si="30"/>
        <v>6.1183774920681859</v>
      </c>
      <c r="O99" s="54">
        <f t="shared" ca="1" si="30"/>
        <v>1.5560280766618531</v>
      </c>
      <c r="P99" s="54">
        <f t="shared" ca="1" si="30"/>
        <v>0.1051986972699654</v>
      </c>
      <c r="Q99" s="54">
        <f t="shared" ca="1" si="30"/>
        <v>0</v>
      </c>
      <c r="R99" s="55">
        <f t="shared" ca="1" si="30"/>
        <v>7.7796042660000015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45230</v>
      </c>
      <c r="B1" s="63" t="s">
        <v>196</v>
      </c>
      <c r="C1" s="202" t="s">
        <v>287</v>
      </c>
      <c r="D1" s="203"/>
      <c r="E1" s="203"/>
      <c r="F1" s="203"/>
      <c r="G1" s="203"/>
      <c r="H1" s="203"/>
      <c r="I1" s="203"/>
      <c r="J1" s="203"/>
      <c r="K1" s="204"/>
      <c r="L1" s="202" t="s">
        <v>286</v>
      </c>
      <c r="M1" s="205" t="s">
        <v>142</v>
      </c>
      <c r="O1" s="206" t="s">
        <v>288</v>
      </c>
      <c r="P1" s="206"/>
      <c r="Q1" s="206"/>
      <c r="R1" s="206"/>
      <c r="S1" s="206"/>
      <c r="U1" t="s">
        <v>292</v>
      </c>
      <c r="V1" s="207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2"/>
      <c r="M2" s="205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7"/>
      <c r="W2" s="50" t="s">
        <v>291</v>
      </c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  <c r="AS2" s="151"/>
      <c r="AT2" s="151"/>
      <c r="AU2" s="151"/>
      <c r="AV2" s="151"/>
      <c r="AW2" s="151"/>
      <c r="AX2" s="151"/>
      <c r="AY2" s="151"/>
      <c r="AZ2" s="151"/>
      <c r="BA2" s="151"/>
      <c r="BB2" s="151"/>
      <c r="BC2" s="151"/>
      <c r="BD2" s="151"/>
      <c r="BE2" s="151"/>
      <c r="BF2" s="151"/>
      <c r="BG2" s="151"/>
      <c r="BH2" s="151"/>
      <c r="BI2" s="151"/>
      <c r="BJ2" s="151"/>
      <c r="BK2" s="151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45230</v>
      </c>
      <c r="B1" s="208" t="s">
        <v>215</v>
      </c>
      <c r="C1" s="208"/>
      <c r="D1" s="19"/>
      <c r="E1" s="19"/>
      <c r="F1" s="19"/>
      <c r="G1" s="19"/>
      <c r="H1" s="19"/>
      <c r="I1" s="19"/>
      <c r="J1" s="202" t="s">
        <v>287</v>
      </c>
      <c r="K1" s="203"/>
      <c r="L1" s="203"/>
      <c r="M1" s="203"/>
      <c r="N1" s="203"/>
      <c r="O1" s="204"/>
      <c r="P1" s="202" t="s">
        <v>286</v>
      </c>
      <c r="Q1" s="205" t="s">
        <v>142</v>
      </c>
      <c r="S1" s="206" t="s">
        <v>288</v>
      </c>
      <c r="T1" s="206"/>
      <c r="U1" s="206"/>
      <c r="V1" s="206"/>
      <c r="W1" s="206"/>
      <c r="Y1" s="209" t="s">
        <v>361</v>
      </c>
      <c r="Z1" s="209"/>
      <c r="AA1" s="207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2" t="s">
        <v>362</v>
      </c>
      <c r="Z2" s="142" t="s">
        <v>363</v>
      </c>
      <c r="AA2" s="207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3"/>
      <c r="Z3" s="144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3"/>
      <c r="Z4" s="144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3"/>
      <c r="Z5" s="144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3"/>
      <c r="Z6" s="144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3"/>
      <c r="Z7" s="144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3"/>
      <c r="Z8" s="144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3"/>
      <c r="Z9" s="144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3"/>
      <c r="Z10" s="144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3"/>
      <c r="Z11" s="144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3"/>
      <c r="Z12" s="144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3"/>
      <c r="Z13" s="144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3"/>
      <c r="Z14" s="144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3"/>
      <c r="Z15" s="144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3"/>
      <c r="Z16" s="144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3"/>
      <c r="Z17" s="144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3"/>
      <c r="Z18" s="144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3"/>
      <c r="Z19" s="144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3"/>
      <c r="Z20" s="144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3"/>
      <c r="Z21" s="144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3"/>
      <c r="Z22" s="144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3"/>
      <c r="Z23" s="144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3"/>
      <c r="Z24" s="144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3"/>
      <c r="Z25" s="144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3"/>
      <c r="Z26" s="144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3"/>
      <c r="Z27" s="144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3"/>
      <c r="Z28" s="144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3"/>
      <c r="Z29" s="144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3"/>
      <c r="Z30" s="144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3"/>
      <c r="Z31" s="144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3"/>
      <c r="Z32" s="144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3"/>
      <c r="Z33" s="144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3"/>
      <c r="Z34" s="144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3"/>
      <c r="Z35" s="144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3"/>
      <c r="Z36" s="144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3"/>
      <c r="Z37" s="144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3"/>
      <c r="Z38" s="144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3"/>
      <c r="Z39" s="144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3"/>
      <c r="Z40" s="144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3"/>
      <c r="Z41" s="144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3"/>
      <c r="Z42" s="144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3"/>
      <c r="Z43" s="144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3"/>
      <c r="Z44" s="144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3"/>
      <c r="Z45" s="144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3"/>
      <c r="Z46" s="144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3"/>
      <c r="Z47" s="144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3"/>
      <c r="Z48" s="144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3"/>
      <c r="Z49" s="144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3"/>
      <c r="Z50" s="144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3"/>
      <c r="Z51" s="144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3"/>
      <c r="Z52" s="144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3"/>
      <c r="Z53" s="144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3"/>
      <c r="Z54" s="144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3"/>
      <c r="Z55" s="144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3"/>
      <c r="Z56" s="144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3"/>
      <c r="Z57" s="144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3"/>
      <c r="Z58" s="144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3"/>
      <c r="Z59" s="144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3"/>
      <c r="Z60" s="144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3"/>
      <c r="Z61" s="144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3"/>
      <c r="Z62" s="144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3"/>
      <c r="Z63" s="144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3"/>
      <c r="Z64" s="144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3"/>
      <c r="Z65" s="144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3"/>
      <c r="Z66" s="144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3"/>
      <c r="Z67" s="144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3"/>
      <c r="Z68" s="144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3"/>
      <c r="Z69" s="144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3"/>
      <c r="Z70" s="144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3"/>
      <c r="Z71" s="144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3"/>
      <c r="Z72" s="144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3"/>
      <c r="Z73" s="144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3"/>
      <c r="Z74" s="144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3"/>
      <c r="Z75" s="144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3"/>
      <c r="Z76" s="144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3"/>
      <c r="Z77" s="144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3"/>
      <c r="Z78" s="144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3"/>
      <c r="Z79" s="144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3"/>
      <c r="Z80" s="144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3"/>
      <c r="Z81" s="144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3"/>
      <c r="Z82" s="144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3"/>
      <c r="Z83" s="144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3"/>
      <c r="Z84" s="144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3"/>
      <c r="Z85" s="144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3"/>
      <c r="Z86" s="144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3"/>
      <c r="Z87" s="144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3"/>
      <c r="Z88" s="144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3"/>
      <c r="Z89" s="144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3"/>
      <c r="Z90" s="144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3"/>
      <c r="Z91" s="144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3"/>
      <c r="Z92" s="144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3"/>
      <c r="Z93" s="144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3"/>
      <c r="Z94" s="144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3"/>
      <c r="Z95" s="144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3"/>
      <c r="Z96" s="144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3"/>
      <c r="Z97" s="144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3"/>
      <c r="Z98" s="144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4">
        <f t="shared" ref="Y99:Z99" si="31">SUM(Y3:Y98)/4000</f>
        <v>0</v>
      </c>
      <c r="Z99" s="144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45230</v>
      </c>
      <c r="B1" s="208" t="s">
        <v>198</v>
      </c>
      <c r="C1" s="208"/>
      <c r="D1" s="210" t="s">
        <v>293</v>
      </c>
      <c r="E1" s="210"/>
      <c r="F1" s="210"/>
      <c r="G1" s="210"/>
      <c r="H1" s="210"/>
      <c r="I1" s="211"/>
      <c r="J1" s="202" t="s">
        <v>287</v>
      </c>
      <c r="K1" s="203"/>
      <c r="L1" s="203"/>
      <c r="M1" s="203"/>
      <c r="N1" s="203"/>
      <c r="O1" s="204"/>
      <c r="P1" s="202"/>
      <c r="Q1" s="205" t="s">
        <v>142</v>
      </c>
      <c r="S1" s="206" t="s">
        <v>288</v>
      </c>
      <c r="T1" s="206"/>
      <c r="U1" s="206"/>
      <c r="V1" s="206"/>
      <c r="W1" s="206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2023-11-01T07:39:44Z</dcterms:modified>
</cp:coreProperties>
</file>